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Z:\Mirjana\2020.g\31122020\"/>
    </mc:Choice>
  </mc:AlternateContent>
  <xr:revisionPtr revIDLastSave="0" documentId="13_ncr:1_{14C78D2C-22B2-455A-8650-7846F153819B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1" l="1"/>
  <c r="F14" i="1"/>
  <c r="F9" i="1"/>
  <c r="K41" i="1"/>
  <c r="F45" i="1"/>
  <c r="F29" i="1" l="1"/>
  <c r="F46" i="1" l="1"/>
</calcChain>
</file>

<file path=xl/sharedStrings.xml><?xml version="1.0" encoding="utf-8"?>
<sst xmlns="http://schemas.openxmlformats.org/spreadsheetml/2006/main" count="174" uniqueCount="103">
  <si>
    <t>datum</t>
  </si>
  <si>
    <t>dokument</t>
  </si>
  <si>
    <t>izdatnik</t>
  </si>
  <si>
    <t>vjerovnik</t>
  </si>
  <si>
    <t xml:space="preserve">iznos </t>
  </si>
  <si>
    <t>svrha</t>
  </si>
  <si>
    <t>03.11.2008.</t>
  </si>
  <si>
    <t>zadužnica</t>
  </si>
  <si>
    <t>Općina Čavle</t>
  </si>
  <si>
    <t>HBOR</t>
  </si>
  <si>
    <t>kredit za dvoranu Mavrinci</t>
  </si>
  <si>
    <t>kom</t>
  </si>
  <si>
    <t>IZDANO</t>
  </si>
  <si>
    <t>vrijedi do:</t>
  </si>
  <si>
    <t>zatvaranja kredita -31.12.2019.</t>
  </si>
  <si>
    <t>mjenica (bez protesta)</t>
  </si>
  <si>
    <t>Minist.reg.razvojai fondova EU</t>
  </si>
  <si>
    <t>IZDANO na 31.12.2017.</t>
  </si>
  <si>
    <t>PRIMLJENO</t>
  </si>
  <si>
    <t>16.12.2016.</t>
  </si>
  <si>
    <t>Garancija br.4100795311 Privredna banka Zagreb</t>
  </si>
  <si>
    <t>GPP Mikić d.o.o., Omišalj OIB:82386143355</t>
  </si>
  <si>
    <t>dobro izvršenje Ugovora na proširenju groblja Grobnik</t>
  </si>
  <si>
    <t>10.06.2018.</t>
  </si>
  <si>
    <t>NAPOMENA</t>
  </si>
  <si>
    <t>21.06.2017.</t>
  </si>
  <si>
    <t>Garancija br.G-851/15138 -Addiko bank</t>
  </si>
  <si>
    <t>Makro 5 gradnje d.o.o., Koper, SLO OIB: 82140740272</t>
  </si>
  <si>
    <t>dobro izvršenje Ugovora na izgradnji škole</t>
  </si>
  <si>
    <t>08.08.2018.</t>
  </si>
  <si>
    <t>EVIDENCIJA PRIMLJENIH I DANIH VRIJEDNOSNIH PAPIRA I DRUGIH FINANCIJSKIH INSTRUMENATA na 31.12.2018.</t>
  </si>
  <si>
    <t>04.01.2018.</t>
  </si>
  <si>
    <t>Zadužnica OV-22/2018</t>
  </si>
  <si>
    <t>Erste&amp;Steiermarkische bank</t>
  </si>
  <si>
    <t>kredit za OŠ Čavle</t>
  </si>
  <si>
    <t>zatvaranja kredita - 31.12.2024.</t>
  </si>
  <si>
    <t>31.08.2018.</t>
  </si>
  <si>
    <t>Bjanko zadužnica-OV-5217/18</t>
  </si>
  <si>
    <t xml:space="preserve">Fond za zaštitu okoliša i energetsku učinkovitost </t>
  </si>
  <si>
    <t>osiguranje namjenskog troš. sredstava (nabava kontejnera)</t>
  </si>
  <si>
    <t>Bjanko zadužnica-OV-5218/18</t>
  </si>
  <si>
    <t>27.12.2018.</t>
  </si>
  <si>
    <t>Bjanko zadužnica-OV-7896/19</t>
  </si>
  <si>
    <t>osiguranje namjenskog troš. sredstava (Putevima Frankopana)</t>
  </si>
  <si>
    <t>IZDANO od 1-12/2018.</t>
  </si>
  <si>
    <t>SVEUKUPNO IZDANO:</t>
  </si>
  <si>
    <t>Garancija br.5402064473 - Erste bank</t>
  </si>
  <si>
    <t>CENOZA PROMET d.o.o</t>
  </si>
  <si>
    <t>dobro izvršenje Ugovora na proširenju groblja Cernik</t>
  </si>
  <si>
    <t>30.06.2019.</t>
  </si>
  <si>
    <t>PRIMLJENO UKUPNO:</t>
  </si>
  <si>
    <t xml:space="preserve">SVEUKUPNO- IZDANO/PRIMLJENO: </t>
  </si>
  <si>
    <t>28.3.2019.</t>
  </si>
  <si>
    <t>Bjanko zadužnica OV-1969/2019</t>
  </si>
  <si>
    <t>Impuls leasing</t>
  </si>
  <si>
    <t>Osiguranje leasinga za automobil</t>
  </si>
  <si>
    <t>Jamstvo po ugovoru</t>
  </si>
  <si>
    <t>6.5.2019.</t>
  </si>
  <si>
    <t>Bjanko zadužnica OV-2786/2019</t>
  </si>
  <si>
    <t>9.9.2019.</t>
  </si>
  <si>
    <t>Bjanko zadužnica OV 5402/2019</t>
  </si>
  <si>
    <t>Hrvatske ceste</t>
  </si>
  <si>
    <t>Bjanko zadužnica OV-5403/2019</t>
  </si>
  <si>
    <t>Ug.o pravu služnosti puta Soboli</t>
  </si>
  <si>
    <t>12.9.2019.</t>
  </si>
  <si>
    <t>Bjanko zadužnica OV-5455/2019</t>
  </si>
  <si>
    <t>Kredit za modernizaciju javne rasvjete</t>
  </si>
  <si>
    <t>20.9.2019.</t>
  </si>
  <si>
    <t>Bjanko zadužnica OV 5639/2019</t>
  </si>
  <si>
    <t>Min reg razvoja</t>
  </si>
  <si>
    <t>Korištenje sredstva od Min za energetsku obnovu Doma kulture</t>
  </si>
  <si>
    <t>Bjanko zadužnica OV 5640/2019</t>
  </si>
  <si>
    <t>Bjanko zadužnica OV 5641/2019</t>
  </si>
  <si>
    <t>Bjanko zadužnica OV 5642/2019</t>
  </si>
  <si>
    <t>Bjanko zadužnica OV 5643/2019</t>
  </si>
  <si>
    <t>IZDANO OD 1-12/2019</t>
  </si>
  <si>
    <t>8.5.2019.</t>
  </si>
  <si>
    <t>Bjanko zadužnica</t>
  </si>
  <si>
    <t>dobro izvršenje ugovora za održavanje nerazvrstanih cesta</t>
  </si>
  <si>
    <t>4.2.2019.</t>
  </si>
  <si>
    <t>Garancija broj G-851/15199 Addiko banke</t>
  </si>
  <si>
    <t>garancija dobro izvršenih radova izgradnja OŠ Čavle</t>
  </si>
  <si>
    <t>24.12.2020.</t>
  </si>
  <si>
    <t>istekla</t>
  </si>
  <si>
    <t>6.7.2020.</t>
  </si>
  <si>
    <t>Bjanko zadužnica OV 3509/2020</t>
  </si>
  <si>
    <t>općina Čavle</t>
  </si>
  <si>
    <t>Minist.regionalnog razvoja i fondova EU</t>
  </si>
  <si>
    <t>HBOR - ESEU-20-1100722; Energ.obnova Dom Čavle</t>
  </si>
  <si>
    <t>Jamstvo po ugovoru o kreditu</t>
  </si>
  <si>
    <t>IZDANO OD 1-12/2020</t>
  </si>
  <si>
    <t>12.5.2020.</t>
  </si>
  <si>
    <t>HEP- Opskrba d.o.o.</t>
  </si>
  <si>
    <t>dobro izvršenje ugovora</t>
  </si>
  <si>
    <t>3.11.2020.</t>
  </si>
  <si>
    <t>Garancija br.G/1898/20</t>
  </si>
  <si>
    <t>ELOS d.o.o.</t>
  </si>
  <si>
    <t>za otklanjanje nedostataka u jamstvenom roku - modernizacija javne rasvjete</t>
  </si>
  <si>
    <t>29.10.2025.</t>
  </si>
  <si>
    <t>22.12.2020.</t>
  </si>
  <si>
    <t>V.D.I. d.o.o.</t>
  </si>
  <si>
    <t>za otklanjanje nedostataka u jamstvenom roku - energetska obnova Doma Čavle</t>
  </si>
  <si>
    <t>PRIMLJENO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</si>
</sst>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2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2" borderId="7" xfId="0" applyFont="1" applyFill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4" fontId="1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/>
    <xf numFmtId="0" fontId="1" fillId="3" borderId="0" xfId="0" applyFont="1" applyFill="1" applyAlignment="1">
      <alignment vertical="center"/>
    </xf>
    <xf numFmtId="4" fontId="1" fillId="3" borderId="0" xfId="0" applyNumberFormat="1" applyFont="1" applyFill="1"/>
    <xf numFmtId="0" fontId="4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4" fontId="1" fillId="2" borderId="2" xfId="0" applyNumberFormat="1" applyFont="1" applyFill="1" applyBorder="1"/>
    <xf numFmtId="0" fontId="4" fillId="0" borderId="0" xfId="0" applyFont="1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4" fontId="1" fillId="2" borderId="9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0" fontId="1" fillId="4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left" vertical="center"/>
    </xf>
    <xf numFmtId="4" fontId="1" fillId="4" borderId="0" xfId="0" applyNumberFormat="1" applyFont="1" applyFill="1" applyBorder="1" applyAlignment="1">
      <alignment horizontal="right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left" vertical="center"/>
    </xf>
    <xf numFmtId="4" fontId="1" fillId="4" borderId="9" xfId="0" applyNumberFormat="1" applyFont="1" applyFill="1" applyBorder="1" applyAlignment="1">
      <alignment horizontal="right"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4" fontId="1" fillId="4" borderId="1" xfId="0" applyNumberFormat="1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4" fontId="1" fillId="2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63"/>
  <sheetViews>
    <sheetView tabSelected="1" topLeftCell="A31" workbookViewId="0">
      <selection activeCell="G43" sqref="G43"/>
    </sheetView>
  </sheetViews>
  <sheetFormatPr defaultRowHeight="12.75" x14ac:dyDescent="0.2"/>
  <cols>
    <col min="1" max="1" width="11.28515625" style="8" customWidth="1"/>
    <col min="2" max="2" width="17.140625" style="8" customWidth="1"/>
    <col min="3" max="3" width="6.5703125" style="8" customWidth="1"/>
    <col min="4" max="4" width="12.85546875" style="8" customWidth="1"/>
    <col min="5" max="5" width="16.140625" style="8" customWidth="1"/>
    <col min="6" max="6" width="13.28515625" style="8" customWidth="1"/>
    <col min="7" max="7" width="25.85546875" style="8" customWidth="1"/>
    <col min="8" max="8" width="12.5703125" style="8" customWidth="1"/>
    <col min="9" max="9" width="10.85546875" style="8" customWidth="1"/>
    <col min="10" max="10" width="9.140625" style="73"/>
    <col min="11" max="11" width="9.85546875" style="8" bestFit="1" customWidth="1"/>
    <col min="12" max="16384" width="9.140625" style="8"/>
  </cols>
  <sheetData>
    <row r="2" spans="1:9" x14ac:dyDescent="0.2">
      <c r="B2" s="9" t="s">
        <v>30</v>
      </c>
    </row>
    <row r="4" spans="1:9" x14ac:dyDescent="0.2">
      <c r="A4" s="9" t="s">
        <v>12</v>
      </c>
    </row>
    <row r="5" spans="1:9" ht="13.5" thickBot="1" x14ac:dyDescent="0.25"/>
    <row r="6" spans="1:9" ht="13.5" thickBot="1" x14ac:dyDescent="0.25">
      <c r="A6" s="10" t="s">
        <v>0</v>
      </c>
      <c r="B6" s="11" t="s">
        <v>1</v>
      </c>
      <c r="C6" s="11" t="s">
        <v>11</v>
      </c>
      <c r="D6" s="11" t="s">
        <v>2</v>
      </c>
      <c r="E6" s="11" t="s">
        <v>3</v>
      </c>
      <c r="F6" s="11" t="s">
        <v>4</v>
      </c>
      <c r="G6" s="11" t="s">
        <v>5</v>
      </c>
      <c r="H6" s="12" t="s">
        <v>13</v>
      </c>
      <c r="I6" s="3" t="s">
        <v>24</v>
      </c>
    </row>
    <row r="7" spans="1:9" ht="38.25" x14ac:dyDescent="0.2">
      <c r="A7" s="13" t="s">
        <v>6</v>
      </c>
      <c r="B7" s="4" t="s">
        <v>7</v>
      </c>
      <c r="C7" s="13">
        <v>1</v>
      </c>
      <c r="D7" s="4" t="s">
        <v>8</v>
      </c>
      <c r="E7" s="4" t="s">
        <v>9</v>
      </c>
      <c r="F7" s="14">
        <v>20000000</v>
      </c>
      <c r="G7" s="4" t="s">
        <v>10</v>
      </c>
      <c r="H7" s="2" t="s">
        <v>14</v>
      </c>
    </row>
    <row r="8" spans="1:9" ht="25.5" x14ac:dyDescent="0.2">
      <c r="A8" s="13" t="s">
        <v>6</v>
      </c>
      <c r="B8" s="2" t="s">
        <v>15</v>
      </c>
      <c r="C8" s="13">
        <v>10</v>
      </c>
      <c r="D8" s="4" t="s">
        <v>8</v>
      </c>
      <c r="E8" s="4" t="s">
        <v>9</v>
      </c>
      <c r="F8" s="14">
        <v>0</v>
      </c>
      <c r="G8" s="4" t="s">
        <v>10</v>
      </c>
      <c r="H8" s="4"/>
    </row>
    <row r="9" spans="1:9" ht="25.5" x14ac:dyDescent="0.2">
      <c r="A9" s="15" t="s">
        <v>17</v>
      </c>
      <c r="B9" s="5"/>
      <c r="C9" s="16"/>
      <c r="D9" s="5"/>
      <c r="E9" s="5"/>
      <c r="F9" s="17">
        <f>SUM(F7)</f>
        <v>20000000</v>
      </c>
      <c r="G9" s="5"/>
      <c r="H9" s="5"/>
      <c r="I9" s="18"/>
    </row>
    <row r="10" spans="1:9" ht="40.5" customHeight="1" x14ac:dyDescent="0.2">
      <c r="A10" s="19" t="s">
        <v>31</v>
      </c>
      <c r="B10" s="7" t="s">
        <v>32</v>
      </c>
      <c r="C10" s="13">
        <v>1</v>
      </c>
      <c r="D10" s="6" t="s">
        <v>8</v>
      </c>
      <c r="E10" s="7" t="s">
        <v>33</v>
      </c>
      <c r="F10" s="14">
        <v>6000000</v>
      </c>
      <c r="G10" s="7" t="s">
        <v>34</v>
      </c>
      <c r="H10" s="7" t="s">
        <v>35</v>
      </c>
    </row>
    <row r="11" spans="1:9" ht="36" customHeight="1" x14ac:dyDescent="0.2">
      <c r="A11" s="13" t="s">
        <v>36</v>
      </c>
      <c r="B11" s="24" t="s">
        <v>37</v>
      </c>
      <c r="C11" s="19">
        <v>1</v>
      </c>
      <c r="D11" s="25" t="s">
        <v>8</v>
      </c>
      <c r="E11" s="28" t="s">
        <v>38</v>
      </c>
      <c r="F11" s="26">
        <v>500000</v>
      </c>
      <c r="G11" s="24" t="s">
        <v>39</v>
      </c>
      <c r="H11" s="24"/>
      <c r="I11" s="27"/>
    </row>
    <row r="12" spans="1:9" ht="36" customHeight="1" x14ac:dyDescent="0.2">
      <c r="A12" s="13" t="s">
        <v>36</v>
      </c>
      <c r="B12" s="24" t="s">
        <v>40</v>
      </c>
      <c r="C12" s="19">
        <v>1</v>
      </c>
      <c r="D12" s="25" t="s">
        <v>8</v>
      </c>
      <c r="E12" s="28" t="s">
        <v>38</v>
      </c>
      <c r="F12" s="26">
        <v>50000</v>
      </c>
      <c r="G12" s="24" t="s">
        <v>39</v>
      </c>
      <c r="H12" s="24"/>
      <c r="I12" s="27"/>
    </row>
    <row r="13" spans="1:9" ht="38.25" customHeight="1" x14ac:dyDescent="0.2">
      <c r="A13" s="13" t="s">
        <v>41</v>
      </c>
      <c r="B13" s="24" t="s">
        <v>42</v>
      </c>
      <c r="C13" s="19">
        <v>1</v>
      </c>
      <c r="D13" s="25" t="s">
        <v>8</v>
      </c>
      <c r="E13" s="24" t="s">
        <v>16</v>
      </c>
      <c r="F13" s="26">
        <v>50000</v>
      </c>
      <c r="G13" s="24" t="s">
        <v>43</v>
      </c>
      <c r="H13" s="24"/>
      <c r="I13" s="27"/>
    </row>
    <row r="14" spans="1:9" ht="27" customHeight="1" x14ac:dyDescent="0.2">
      <c r="A14" s="37" t="s">
        <v>44</v>
      </c>
      <c r="B14" s="38"/>
      <c r="C14" s="39"/>
      <c r="D14" s="40"/>
      <c r="E14" s="38"/>
      <c r="F14" s="41">
        <f>SUM(F10+F11+F12+F13)</f>
        <v>6600000</v>
      </c>
      <c r="G14" s="38"/>
      <c r="H14" s="38"/>
      <c r="I14" s="37"/>
    </row>
    <row r="15" spans="1:9" ht="27" customHeight="1" x14ac:dyDescent="0.2">
      <c r="A15" s="51" t="s">
        <v>52</v>
      </c>
      <c r="B15" s="52" t="s">
        <v>53</v>
      </c>
      <c r="C15" s="53">
        <v>1</v>
      </c>
      <c r="D15" s="54" t="s">
        <v>8</v>
      </c>
      <c r="E15" s="52" t="s">
        <v>54</v>
      </c>
      <c r="F15" s="55">
        <v>80657.570000000007</v>
      </c>
      <c r="G15" s="52" t="s">
        <v>55</v>
      </c>
      <c r="H15" s="52"/>
      <c r="I15" s="56" t="s">
        <v>56</v>
      </c>
    </row>
    <row r="16" spans="1:9" ht="27" customHeight="1" x14ac:dyDescent="0.2">
      <c r="A16" s="57" t="s">
        <v>57</v>
      </c>
      <c r="B16" s="47" t="s">
        <v>58</v>
      </c>
      <c r="C16" s="48">
        <v>1</v>
      </c>
      <c r="D16" s="49" t="s">
        <v>8</v>
      </c>
      <c r="E16" s="47" t="s">
        <v>54</v>
      </c>
      <c r="F16" s="50">
        <v>81082.81</v>
      </c>
      <c r="G16" s="47" t="s">
        <v>55</v>
      </c>
      <c r="H16" s="47"/>
      <c r="I16" s="58" t="s">
        <v>56</v>
      </c>
    </row>
    <row r="17" spans="1:10" ht="27" customHeight="1" x14ac:dyDescent="0.2">
      <c r="A17" s="57" t="s">
        <v>59</v>
      </c>
      <c r="B17" s="47" t="s">
        <v>60</v>
      </c>
      <c r="C17" s="48">
        <v>1</v>
      </c>
      <c r="D17" s="49" t="s">
        <v>8</v>
      </c>
      <c r="E17" s="47" t="s">
        <v>61</v>
      </c>
      <c r="F17" s="50">
        <v>5000</v>
      </c>
      <c r="G17" s="47" t="s">
        <v>63</v>
      </c>
      <c r="H17" s="47"/>
      <c r="I17" s="58"/>
    </row>
    <row r="18" spans="1:10" ht="27" customHeight="1" x14ac:dyDescent="0.2">
      <c r="A18" s="57" t="s">
        <v>59</v>
      </c>
      <c r="B18" s="47" t="s">
        <v>62</v>
      </c>
      <c r="C18" s="48">
        <v>1</v>
      </c>
      <c r="D18" s="49" t="s">
        <v>8</v>
      </c>
      <c r="E18" s="47" t="s">
        <v>61</v>
      </c>
      <c r="F18" s="50">
        <v>5000</v>
      </c>
      <c r="G18" s="47" t="s">
        <v>63</v>
      </c>
      <c r="H18" s="47"/>
      <c r="I18" s="58"/>
    </row>
    <row r="19" spans="1:10" ht="27" customHeight="1" x14ac:dyDescent="0.2">
      <c r="A19" s="57" t="s">
        <v>64</v>
      </c>
      <c r="B19" s="47" t="s">
        <v>65</v>
      </c>
      <c r="C19" s="48">
        <v>1</v>
      </c>
      <c r="D19" s="49" t="s">
        <v>8</v>
      </c>
      <c r="E19" s="47" t="s">
        <v>9</v>
      </c>
      <c r="F19" s="50">
        <v>3100000</v>
      </c>
      <c r="G19" s="47" t="s">
        <v>66</v>
      </c>
      <c r="H19" s="47"/>
      <c r="I19" s="58" t="s">
        <v>56</v>
      </c>
    </row>
    <row r="20" spans="1:10" ht="39" customHeight="1" x14ac:dyDescent="0.2">
      <c r="A20" s="57" t="s">
        <v>67</v>
      </c>
      <c r="B20" s="47" t="s">
        <v>68</v>
      </c>
      <c r="C20" s="48">
        <v>1</v>
      </c>
      <c r="D20" s="49" t="s">
        <v>8</v>
      </c>
      <c r="E20" s="47" t="s">
        <v>69</v>
      </c>
      <c r="F20" s="50">
        <v>1000000</v>
      </c>
      <c r="G20" s="47" t="s">
        <v>70</v>
      </c>
      <c r="H20" s="47"/>
      <c r="I20" s="58"/>
    </row>
    <row r="21" spans="1:10" ht="41.25" customHeight="1" x14ac:dyDescent="0.2">
      <c r="A21" s="57" t="s">
        <v>67</v>
      </c>
      <c r="B21" s="47" t="s">
        <v>71</v>
      </c>
      <c r="C21" s="48">
        <v>1</v>
      </c>
      <c r="D21" s="49" t="s">
        <v>8</v>
      </c>
      <c r="E21" s="47" t="s">
        <v>69</v>
      </c>
      <c r="F21" s="50">
        <v>100000</v>
      </c>
      <c r="G21" s="47" t="s">
        <v>70</v>
      </c>
      <c r="H21" s="47"/>
      <c r="I21" s="58"/>
    </row>
    <row r="22" spans="1:10" ht="41.25" customHeight="1" x14ac:dyDescent="0.2">
      <c r="A22" s="57" t="s">
        <v>67</v>
      </c>
      <c r="B22" s="47" t="s">
        <v>72</v>
      </c>
      <c r="C22" s="48">
        <v>1</v>
      </c>
      <c r="D22" s="49" t="s">
        <v>8</v>
      </c>
      <c r="E22" s="47" t="s">
        <v>69</v>
      </c>
      <c r="F22" s="50">
        <v>100000</v>
      </c>
      <c r="G22" s="47" t="s">
        <v>70</v>
      </c>
      <c r="H22" s="47"/>
      <c r="I22" s="58"/>
    </row>
    <row r="23" spans="1:10" ht="41.25" customHeight="1" x14ac:dyDescent="0.2">
      <c r="A23" s="57" t="s">
        <v>67</v>
      </c>
      <c r="B23" s="47" t="s">
        <v>73</v>
      </c>
      <c r="C23" s="48">
        <v>1</v>
      </c>
      <c r="D23" s="49" t="s">
        <v>8</v>
      </c>
      <c r="E23" s="47" t="s">
        <v>69</v>
      </c>
      <c r="F23" s="50">
        <v>100000</v>
      </c>
      <c r="G23" s="47" t="s">
        <v>70</v>
      </c>
      <c r="H23" s="47"/>
      <c r="I23" s="58"/>
    </row>
    <row r="24" spans="1:10" ht="41.25" customHeight="1" x14ac:dyDescent="0.2">
      <c r="A24" s="59" t="s">
        <v>67</v>
      </c>
      <c r="B24" s="60" t="s">
        <v>74</v>
      </c>
      <c r="C24" s="61">
        <v>1</v>
      </c>
      <c r="D24" s="62" t="s">
        <v>8</v>
      </c>
      <c r="E24" s="60" t="s">
        <v>69</v>
      </c>
      <c r="F24" s="63">
        <v>50000</v>
      </c>
      <c r="G24" s="60" t="s">
        <v>70</v>
      </c>
      <c r="H24" s="60"/>
      <c r="I24" s="64"/>
    </row>
    <row r="25" spans="1:10" ht="41.25" customHeight="1" x14ac:dyDescent="0.2">
      <c r="A25" s="65" t="s">
        <v>75</v>
      </c>
      <c r="B25" s="66"/>
      <c r="C25" s="67"/>
      <c r="D25" s="68"/>
      <c r="E25" s="66"/>
      <c r="F25" s="69">
        <f>SUM(F15:F24)</f>
        <v>4621740.38</v>
      </c>
      <c r="G25" s="66"/>
      <c r="H25" s="66"/>
      <c r="I25" s="65"/>
    </row>
    <row r="26" spans="1:10" ht="39" customHeight="1" x14ac:dyDescent="0.2"/>
    <row r="27" spans="1:10" s="70" customFormat="1" ht="38.25" x14ac:dyDescent="0.2">
      <c r="A27" s="70" t="s">
        <v>84</v>
      </c>
      <c r="B27" s="70" t="s">
        <v>85</v>
      </c>
      <c r="C27" s="70">
        <v>1</v>
      </c>
      <c r="D27" s="70" t="s">
        <v>86</v>
      </c>
      <c r="E27" s="70" t="s">
        <v>87</v>
      </c>
      <c r="F27" s="72">
        <v>2999773.31</v>
      </c>
      <c r="G27" s="70" t="s">
        <v>88</v>
      </c>
      <c r="I27" s="70" t="s">
        <v>89</v>
      </c>
      <c r="J27" s="73"/>
    </row>
    <row r="28" spans="1:10" s="70" customFormat="1" ht="25.5" x14ac:dyDescent="0.2">
      <c r="A28" s="65" t="s">
        <v>90</v>
      </c>
      <c r="B28" s="66"/>
      <c r="C28" s="67"/>
      <c r="D28" s="68"/>
      <c r="E28" s="66"/>
      <c r="F28" s="69">
        <v>2999773.31</v>
      </c>
      <c r="G28" s="66"/>
      <c r="H28" s="66"/>
      <c r="I28" s="65"/>
      <c r="J28" s="73"/>
    </row>
    <row r="29" spans="1:10" s="70" customFormat="1" ht="25.5" x14ac:dyDescent="0.2">
      <c r="A29" s="42"/>
      <c r="B29" s="43" t="s">
        <v>45</v>
      </c>
      <c r="C29" s="44"/>
      <c r="D29" s="45"/>
      <c r="E29" s="43"/>
      <c r="F29" s="46">
        <f>SUM(F9+F14+F25+F28)</f>
        <v>34221513.689999998</v>
      </c>
      <c r="G29" s="43"/>
      <c r="H29" s="43"/>
      <c r="I29" s="42"/>
      <c r="J29" s="73"/>
    </row>
    <row r="30" spans="1:10" s="70" customFormat="1" x14ac:dyDescent="0.2">
      <c r="J30" s="73"/>
    </row>
    <row r="31" spans="1:10" s="70" customFormat="1" x14ac:dyDescent="0.2">
      <c r="J31" s="73"/>
    </row>
    <row r="33" spans="1:11" ht="35.25" customHeight="1" x14ac:dyDescent="0.2">
      <c r="A33" s="36" t="s">
        <v>18</v>
      </c>
      <c r="C33" s="20"/>
    </row>
    <row r="34" spans="1:11" ht="41.25" customHeight="1" thickBot="1" x14ac:dyDescent="0.25">
      <c r="C34" s="20"/>
    </row>
    <row r="35" spans="1:11" ht="13.5" thickBot="1" x14ac:dyDescent="0.25">
      <c r="A35" s="10" t="s">
        <v>0</v>
      </c>
      <c r="B35" s="11" t="s">
        <v>1</v>
      </c>
      <c r="C35" s="11" t="s">
        <v>11</v>
      </c>
      <c r="D35" s="11" t="s">
        <v>2</v>
      </c>
      <c r="E35" s="11" t="s">
        <v>3</v>
      </c>
      <c r="F35" s="11" t="s">
        <v>4</v>
      </c>
      <c r="G35" s="11" t="s">
        <v>5</v>
      </c>
      <c r="H35" s="12" t="s">
        <v>13</v>
      </c>
      <c r="I35" s="3" t="s">
        <v>24</v>
      </c>
    </row>
    <row r="36" spans="1:11" ht="32.25" customHeight="1" x14ac:dyDescent="0.2">
      <c r="A36" s="13" t="s">
        <v>19</v>
      </c>
      <c r="B36" s="1" t="s">
        <v>20</v>
      </c>
      <c r="C36" s="13">
        <v>1</v>
      </c>
      <c r="D36" s="1" t="s">
        <v>21</v>
      </c>
      <c r="E36" s="4" t="s">
        <v>8</v>
      </c>
      <c r="F36" s="21">
        <v>104504.95</v>
      </c>
      <c r="G36" s="1" t="s">
        <v>22</v>
      </c>
      <c r="H36" s="22" t="s">
        <v>23</v>
      </c>
      <c r="I36" s="8" t="s">
        <v>83</v>
      </c>
    </row>
    <row r="37" spans="1:11" ht="63.75" x14ac:dyDescent="0.2">
      <c r="A37" s="13" t="s">
        <v>25</v>
      </c>
      <c r="B37" s="1" t="s">
        <v>26</v>
      </c>
      <c r="C37" s="13">
        <v>1</v>
      </c>
      <c r="D37" s="1" t="s">
        <v>27</v>
      </c>
      <c r="E37" s="4" t="s">
        <v>8</v>
      </c>
      <c r="F37" s="21">
        <v>1292911.8</v>
      </c>
      <c r="G37" s="1" t="s">
        <v>28</v>
      </c>
      <c r="H37" s="22" t="s">
        <v>29</v>
      </c>
      <c r="I37" s="8" t="s">
        <v>83</v>
      </c>
    </row>
    <row r="38" spans="1:11" ht="38.25" x14ac:dyDescent="0.2">
      <c r="A38" s="13" t="s">
        <v>36</v>
      </c>
      <c r="B38" s="1" t="s">
        <v>46</v>
      </c>
      <c r="C38" s="13">
        <v>1</v>
      </c>
      <c r="D38" s="1" t="s">
        <v>47</v>
      </c>
      <c r="E38" s="4" t="s">
        <v>8</v>
      </c>
      <c r="F38" s="21">
        <v>275733.57</v>
      </c>
      <c r="G38" s="1" t="s">
        <v>48</v>
      </c>
      <c r="H38" s="22" t="s">
        <v>49</v>
      </c>
      <c r="I38" s="8" t="s">
        <v>83</v>
      </c>
    </row>
    <row r="39" spans="1:11" ht="63.75" x14ac:dyDescent="0.2">
      <c r="A39" s="8" t="s">
        <v>79</v>
      </c>
      <c r="B39" s="70" t="s">
        <v>80</v>
      </c>
      <c r="C39" s="70">
        <v>1</v>
      </c>
      <c r="D39" s="70" t="s">
        <v>27</v>
      </c>
      <c r="E39" s="70" t="s">
        <v>8</v>
      </c>
      <c r="F39" s="72">
        <v>1433176.57</v>
      </c>
      <c r="G39" s="70" t="s">
        <v>81</v>
      </c>
      <c r="H39" s="71" t="s">
        <v>82</v>
      </c>
      <c r="I39" s="8" t="s">
        <v>83</v>
      </c>
    </row>
    <row r="40" spans="1:11" ht="51" x14ac:dyDescent="0.2">
      <c r="A40" s="13" t="s">
        <v>76</v>
      </c>
      <c r="B40" s="1" t="s">
        <v>77</v>
      </c>
      <c r="C40" s="13">
        <v>1</v>
      </c>
      <c r="D40" s="1" t="s">
        <v>21</v>
      </c>
      <c r="E40" s="4" t="s">
        <v>8</v>
      </c>
      <c r="F40" s="21">
        <v>50000</v>
      </c>
      <c r="G40" s="1" t="s">
        <v>78</v>
      </c>
      <c r="K40" s="8" t="s">
        <v>102</v>
      </c>
    </row>
    <row r="41" spans="1:11" ht="25.5" x14ac:dyDescent="0.2">
      <c r="A41" s="13" t="s">
        <v>91</v>
      </c>
      <c r="B41" s="1" t="s">
        <v>77</v>
      </c>
      <c r="C41" s="13">
        <v>1</v>
      </c>
      <c r="D41" s="1" t="s">
        <v>92</v>
      </c>
      <c r="E41" s="4" t="s">
        <v>8</v>
      </c>
      <c r="F41" s="21">
        <v>50000</v>
      </c>
      <c r="G41" s="1" t="s">
        <v>93</v>
      </c>
      <c r="K41" s="74">
        <f>SUM(F41:F44)</f>
        <v>711778.75</v>
      </c>
    </row>
    <row r="42" spans="1:11" ht="25.5" x14ac:dyDescent="0.2">
      <c r="A42" s="13" t="s">
        <v>91</v>
      </c>
      <c r="B42" s="1" t="s">
        <v>77</v>
      </c>
      <c r="C42" s="13">
        <v>1</v>
      </c>
      <c r="D42" s="1" t="s">
        <v>92</v>
      </c>
      <c r="E42" s="4" t="s">
        <v>8</v>
      </c>
      <c r="F42" s="21">
        <v>5000</v>
      </c>
      <c r="G42" s="1" t="s">
        <v>93</v>
      </c>
    </row>
    <row r="43" spans="1:11" ht="38.25" x14ac:dyDescent="0.2">
      <c r="A43" s="13" t="s">
        <v>94</v>
      </c>
      <c r="B43" s="1" t="s">
        <v>95</v>
      </c>
      <c r="C43" s="13">
        <v>1</v>
      </c>
      <c r="D43" s="1" t="s">
        <v>96</v>
      </c>
      <c r="E43" s="4" t="s">
        <v>8</v>
      </c>
      <c r="F43" s="21">
        <v>299778.75</v>
      </c>
      <c r="G43" s="1" t="s">
        <v>97</v>
      </c>
      <c r="H43" s="8" t="s">
        <v>98</v>
      </c>
    </row>
    <row r="44" spans="1:11" ht="38.25" x14ac:dyDescent="0.2">
      <c r="A44" s="8" t="s">
        <v>99</v>
      </c>
      <c r="B44" s="8" t="s">
        <v>77</v>
      </c>
      <c r="C44" s="8">
        <v>1</v>
      </c>
      <c r="D44" s="8" t="s">
        <v>100</v>
      </c>
      <c r="E44" s="8" t="s">
        <v>8</v>
      </c>
      <c r="F44" s="74">
        <v>357000</v>
      </c>
      <c r="G44" s="1" t="s">
        <v>101</v>
      </c>
    </row>
    <row r="45" spans="1:11" ht="25.5" x14ac:dyDescent="0.2">
      <c r="A45" s="33" t="s">
        <v>50</v>
      </c>
      <c r="B45" s="5"/>
      <c r="C45" s="16"/>
      <c r="D45" s="34"/>
      <c r="E45" s="5"/>
      <c r="F45" s="35">
        <f>SUM(F36:F44)-F36-F37-F38-F39</f>
        <v>761778.74999999977</v>
      </c>
      <c r="G45" s="5"/>
      <c r="H45" s="5"/>
      <c r="I45" s="18"/>
    </row>
    <row r="46" spans="1:11" x14ac:dyDescent="0.2">
      <c r="A46" s="29"/>
      <c r="B46" s="30" t="s">
        <v>51</v>
      </c>
      <c r="C46" s="29"/>
      <c r="D46" s="31"/>
      <c r="E46" s="30"/>
      <c r="F46" s="32">
        <f>SUM(F29+F45)</f>
        <v>34983292.439999998</v>
      </c>
      <c r="G46" s="30"/>
      <c r="H46" s="30"/>
      <c r="I46" s="30"/>
    </row>
    <row r="47" spans="1:11" x14ac:dyDescent="0.2">
      <c r="A47" s="13"/>
      <c r="C47" s="13"/>
      <c r="D47" s="23"/>
    </row>
    <row r="48" spans="1:11" x14ac:dyDescent="0.2">
      <c r="A48" s="13"/>
      <c r="C48" s="13"/>
      <c r="D48" s="23"/>
    </row>
    <row r="49" spans="1:4" x14ac:dyDescent="0.2">
      <c r="A49" s="13"/>
      <c r="C49" s="13"/>
      <c r="D49" s="23"/>
    </row>
    <row r="50" spans="1:4" x14ac:dyDescent="0.2">
      <c r="A50" s="13"/>
      <c r="C50" s="13"/>
      <c r="D50" s="23"/>
    </row>
    <row r="51" spans="1:4" x14ac:dyDescent="0.2">
      <c r="A51" s="13"/>
      <c r="D51" s="23"/>
    </row>
    <row r="52" spans="1:4" x14ac:dyDescent="0.2">
      <c r="A52" s="13"/>
      <c r="D52" s="23"/>
    </row>
    <row r="63" spans="1:4" x14ac:dyDescent="0.2">
      <c r="A63" s="13"/>
      <c r="C63" s="13"/>
      <c r="D63" s="23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</dc:creator>
  <cp:lastModifiedBy>Tamara</cp:lastModifiedBy>
  <cp:lastPrinted>2021-02-09T12:30:32Z</cp:lastPrinted>
  <dcterms:created xsi:type="dcterms:W3CDTF">2018-02-05T12:54:55Z</dcterms:created>
  <dcterms:modified xsi:type="dcterms:W3CDTF">2021-02-09T12:31:27Z</dcterms:modified>
</cp:coreProperties>
</file>