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Z:\Mirjana\2023.g\31122023\"/>
    </mc:Choice>
  </mc:AlternateContent>
  <xr:revisionPtr revIDLastSave="0" documentId="13_ncr:1_{5FF13E0B-8510-4338-82E6-00CA5634EB31}" xr6:coauthVersionLast="47" xr6:coauthVersionMax="47" xr10:uidLastSave="{00000000-0000-0000-0000-000000000000}"/>
  <bookViews>
    <workbookView xWindow="-120" yWindow="-120" windowWidth="29040" windowHeight="176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E298" i="9"/>
  <c r="B298" i="9" s="1"/>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B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c r="B245" i="9" s="1"/>
  <c r="E245" i="9"/>
  <c r="M244" i="9"/>
  <c r="L244" i="9"/>
  <c r="E244" i="9"/>
  <c r="M243" i="9"/>
  <c r="L243" i="9"/>
  <c r="E243" i="9"/>
  <c r="M242" i="9"/>
  <c r="L242" i="9"/>
  <c r="E242" i="9"/>
  <c r="M241" i="9"/>
  <c r="L241" i="9"/>
  <c r="E241" i="9"/>
  <c r="M240" i="9"/>
  <c r="L240" i="9"/>
  <c r="E240" i="9"/>
  <c r="M239" i="9"/>
  <c r="L239" i="9"/>
  <c r="F239" i="9" s="1"/>
  <c r="B239" i="9" s="1"/>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M228" i="9"/>
  <c r="L228" i="9"/>
  <c r="E228" i="9"/>
  <c r="M227" i="9"/>
  <c r="L227" i="9"/>
  <c r="E227" i="9"/>
  <c r="M226" i="9"/>
  <c r="L226" i="9"/>
  <c r="E226" i="9"/>
  <c r="M225" i="9"/>
  <c r="L225" i="9"/>
  <c r="E225" i="9"/>
  <c r="M224" i="9"/>
  <c r="L224" i="9"/>
  <c r="E224" i="9"/>
  <c r="M223" i="9"/>
  <c r="L223" i="9"/>
  <c r="E223" i="9"/>
  <c r="M222" i="9"/>
  <c r="L222" i="9"/>
  <c r="F222" i="9" s="1"/>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E95" i="9"/>
  <c r="H94" i="9"/>
  <c r="G94" i="9"/>
  <c r="F94" i="9"/>
  <c r="H93" i="9"/>
  <c r="G93" i="9"/>
  <c r="E93" i="9" s="1"/>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C1576" i="1" s="1"/>
  <c r="H1576" i="1" s="1"/>
  <c r="D95" i="8"/>
  <c r="D90" i="8"/>
  <c r="D85" i="8"/>
  <c r="D80" i="8"/>
  <c r="D75" i="8"/>
  <c r="C1550" i="1" s="1"/>
  <c r="H1550" i="1" s="1"/>
  <c r="D70" i="8"/>
  <c r="C1545" i="1" s="1"/>
  <c r="D65" i="8"/>
  <c r="D60" i="8"/>
  <c r="D55" i="8"/>
  <c r="D50" i="8"/>
  <c r="C1525" i="1" s="1"/>
  <c r="H1525" i="1" s="1"/>
  <c r="D44" i="8"/>
  <c r="C1519" i="1" s="1"/>
  <c r="D36" i="8"/>
  <c r="D26" i="8"/>
  <c r="C1501" i="1" s="1"/>
  <c r="D18" i="8"/>
  <c r="D8" i="8"/>
  <c r="D6" i="8" s="1"/>
  <c r="C1481" i="1" s="1"/>
  <c r="H1481" i="1" s="1"/>
  <c r="E44" i="7"/>
  <c r="D44" i="7"/>
  <c r="D38" i="7" s="1"/>
  <c r="E39" i="7"/>
  <c r="D39" i="7"/>
  <c r="E30" i="7"/>
  <c r="D1461" i="1" s="1"/>
  <c r="D30" i="7"/>
  <c r="E23" i="7"/>
  <c r="D23" i="7"/>
  <c r="E14" i="7"/>
  <c r="D1445" i="1" s="1"/>
  <c r="D14" i="7"/>
  <c r="E7" i="7"/>
  <c r="D7" i="7"/>
  <c r="D6" i="7"/>
  <c r="F140" i="6"/>
  <c r="F139" i="6"/>
  <c r="F138" i="6"/>
  <c r="F137" i="6"/>
  <c r="F136" i="6"/>
  <c r="F135" i="6"/>
  <c r="F134" i="6"/>
  <c r="F133" i="6"/>
  <c r="F132" i="6"/>
  <c r="F131" i="6"/>
  <c r="E130" i="6"/>
  <c r="D130" i="6"/>
  <c r="D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61" i="6"/>
  <c r="F60" i="6"/>
  <c r="F59" i="6"/>
  <c r="F58" i="6"/>
  <c r="F57" i="6"/>
  <c r="F56" i="6"/>
  <c r="F55" i="6"/>
  <c r="E54" i="6"/>
  <c r="D1348" i="1" s="1"/>
  <c r="D54" i="6"/>
  <c r="F53" i="6"/>
  <c r="F52" i="6"/>
  <c r="F51" i="6"/>
  <c r="E50" i="6"/>
  <c r="D50" i="6"/>
  <c r="C1344" i="1" s="1"/>
  <c r="F49" i="6"/>
  <c r="F48" i="6"/>
  <c r="F47" i="6"/>
  <c r="F46" i="6"/>
  <c r="F45" i="6"/>
  <c r="F44" i="6"/>
  <c r="E43" i="6"/>
  <c r="D43" i="6"/>
  <c r="F43" i="6" s="1"/>
  <c r="F42" i="6"/>
  <c r="F41" i="6"/>
  <c r="F40" i="6"/>
  <c r="E39" i="6"/>
  <c r="D1333" i="1" s="1"/>
  <c r="D39" i="6"/>
  <c r="F38" i="6"/>
  <c r="F37" i="6"/>
  <c r="E36" i="6"/>
  <c r="D36" i="6"/>
  <c r="F36" i="6" s="1"/>
  <c r="F34" i="6"/>
  <c r="F33" i="6"/>
  <c r="F32" i="6"/>
  <c r="F31" i="6"/>
  <c r="F30" i="6"/>
  <c r="F29" i="6"/>
  <c r="E28" i="6"/>
  <c r="D28" i="6"/>
  <c r="C1322" i="1" s="1"/>
  <c r="F27" i="6"/>
  <c r="F26" i="6"/>
  <c r="F25" i="6"/>
  <c r="F24" i="6"/>
  <c r="F23" i="6"/>
  <c r="E22" i="6"/>
  <c r="D22" i="6"/>
  <c r="F22" i="6" s="1"/>
  <c r="F21" i="6"/>
  <c r="F20" i="6"/>
  <c r="F19" i="6"/>
  <c r="F18" i="6"/>
  <c r="F17" i="6"/>
  <c r="F16" i="6"/>
  <c r="F15" i="6"/>
  <c r="F14" i="6"/>
  <c r="E13" i="6"/>
  <c r="D13" i="6"/>
  <c r="F12" i="6"/>
  <c r="F11" i="6"/>
  <c r="E10" i="6"/>
  <c r="D1304" i="1" s="1"/>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E246" i="5"/>
  <c r="D246" i="5"/>
  <c r="F246" i="5" s="1"/>
  <c r="E245" i="5"/>
  <c r="F244" i="5"/>
  <c r="F243" i="5"/>
  <c r="E242" i="5"/>
  <c r="D242" i="5"/>
  <c r="F241" i="5"/>
  <c r="F240" i="5"/>
  <c r="E239" i="5"/>
  <c r="E238" i="5"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175" i="1" s="1"/>
  <c r="D198" i="5"/>
  <c r="F197" i="5"/>
  <c r="F196" i="5"/>
  <c r="F195" i="5"/>
  <c r="F194" i="5"/>
  <c r="F193" i="5"/>
  <c r="F192" i="5"/>
  <c r="E191" i="5"/>
  <c r="D191" i="5"/>
  <c r="C1168" i="1" s="1"/>
  <c r="F189" i="5"/>
  <c r="F188" i="5"/>
  <c r="F187" i="5"/>
  <c r="F186" i="5"/>
  <c r="F185" i="5"/>
  <c r="F184" i="5"/>
  <c r="F183" i="5"/>
  <c r="F182" i="5"/>
  <c r="F181" i="5"/>
  <c r="E180" i="5"/>
  <c r="E177" i="5" s="1"/>
  <c r="D1154" i="1" s="1"/>
  <c r="D180" i="5"/>
  <c r="F180" i="5" s="1"/>
  <c r="F179" i="5"/>
  <c r="F178" i="5"/>
  <c r="D177" i="5"/>
  <c r="C1154" i="1" s="1"/>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F148" i="5"/>
  <c r="F147" i="5"/>
  <c r="D146" i="5"/>
  <c r="F145" i="5"/>
  <c r="F144" i="5"/>
  <c r="F143" i="5"/>
  <c r="E142" i="5"/>
  <c r="D142" i="5"/>
  <c r="C1120" i="1" s="1"/>
  <c r="F141" i="5"/>
  <c r="F140" i="5"/>
  <c r="F139" i="5"/>
  <c r="F138" i="5"/>
  <c r="F137" i="5"/>
  <c r="F136" i="5"/>
  <c r="E135" i="5"/>
  <c r="D1113" i="1" s="1"/>
  <c r="D135"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991" i="1" s="1"/>
  <c r="D13" i="5"/>
  <c r="C991" i="1"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4" i="4"/>
  <c r="E603" i="4"/>
  <c r="H143" i="9" s="1"/>
  <c r="D603" i="4"/>
  <c r="G143" i="9" s="1"/>
  <c r="F602" i="4"/>
  <c r="F601" i="4"/>
  <c r="F600" i="4"/>
  <c r="E599" i="4"/>
  <c r="D599" i="4"/>
  <c r="F599" i="4" s="1"/>
  <c r="F598" i="4"/>
  <c r="F597" i="4"/>
  <c r="F596" i="4"/>
  <c r="F595" i="4"/>
  <c r="E594" i="4"/>
  <c r="D594" i="4"/>
  <c r="F594" i="4" s="1"/>
  <c r="F592" i="4"/>
  <c r="F591" i="4"/>
  <c r="E590" i="4"/>
  <c r="D590" i="4"/>
  <c r="F589" i="4"/>
  <c r="F588" i="4"/>
  <c r="E587" i="4"/>
  <c r="D581" i="1" s="1"/>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C467" i="1" s="1"/>
  <c r="F471" i="4"/>
  <c r="F470" i="4"/>
  <c r="E469" i="4"/>
  <c r="D469" i="4"/>
  <c r="F469" i="4" s="1"/>
  <c r="F468" i="4"/>
  <c r="F467" i="4"/>
  <c r="E466" i="4"/>
  <c r="D466" i="4"/>
  <c r="F466" i="4" s="1"/>
  <c r="F465" i="4"/>
  <c r="F464" i="4"/>
  <c r="E463" i="4"/>
  <c r="D463" i="4"/>
  <c r="F463" i="4" s="1"/>
  <c r="F462" i="4"/>
  <c r="F461" i="4"/>
  <c r="E460" i="4"/>
  <c r="D460" i="4"/>
  <c r="C454" i="1" s="1"/>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C416" i="1" s="1"/>
  <c r="E418" i="4"/>
  <c r="D418" i="4"/>
  <c r="E417" i="4"/>
  <c r="D417" i="4"/>
  <c r="C412" i="1" s="1"/>
  <c r="E416" i="4"/>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3" i="1" s="1"/>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1" i="1" s="1"/>
  <c r="D356" i="4"/>
  <c r="F355" i="4"/>
  <c r="F354" i="4"/>
  <c r="F353" i="4"/>
  <c r="E352" i="4"/>
  <c r="D352" i="4"/>
  <c r="F352" i="4" s="1"/>
  <c r="F349" i="4"/>
  <c r="E348" i="4"/>
  <c r="D348" i="4"/>
  <c r="F348" i="4" s="1"/>
  <c r="F347" i="4"/>
  <c r="F346" i="4"/>
  <c r="E345" i="4"/>
  <c r="E344" i="4" s="1"/>
  <c r="D345" i="4"/>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3" i="4"/>
  <c r="F302" i="4"/>
  <c r="F301" i="4"/>
  <c r="E300" i="4"/>
  <c r="E299" i="4" s="1"/>
  <c r="D294" i="1"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8" i="4"/>
  <c r="F217" i="4"/>
  <c r="E216" i="4"/>
  <c r="D216" i="4"/>
  <c r="F216" i="4" s="1"/>
  <c r="F214" i="4"/>
  <c r="F213" i="4"/>
  <c r="F212" i="4"/>
  <c r="F211" i="4"/>
  <c r="E210" i="4"/>
  <c r="D210" i="4"/>
  <c r="F209" i="4"/>
  <c r="F208" i="4"/>
  <c r="F207" i="4"/>
  <c r="F206" i="4"/>
  <c r="F205" i="4"/>
  <c r="F204" i="4"/>
  <c r="F203" i="4"/>
  <c r="E202" i="4"/>
  <c r="D202" i="4"/>
  <c r="F201" i="4"/>
  <c r="F200" i="4"/>
  <c r="F199" i="4"/>
  <c r="F198" i="4"/>
  <c r="E197" i="4"/>
  <c r="E196" i="4" s="1"/>
  <c r="D192"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4"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4" i="1" s="1"/>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G1576" i="1"/>
  <c r="C1575" i="1"/>
  <c r="H1575" i="1" s="1"/>
  <c r="C1574" i="1"/>
  <c r="G1574" i="1" s="1"/>
  <c r="C1573" i="1"/>
  <c r="C1572" i="1"/>
  <c r="G1572" i="1" s="1"/>
  <c r="C1571" i="1"/>
  <c r="C1570" i="1"/>
  <c r="H1570" i="1" s="1"/>
  <c r="C1569" i="1"/>
  <c r="C1568" i="1"/>
  <c r="C1567" i="1"/>
  <c r="H1567" i="1" s="1"/>
  <c r="C1566" i="1"/>
  <c r="H1566" i="1" s="1"/>
  <c r="C1565" i="1"/>
  <c r="C1564" i="1"/>
  <c r="H1564" i="1" s="1"/>
  <c r="C1563" i="1"/>
  <c r="H1563" i="1" s="1"/>
  <c r="C1562" i="1"/>
  <c r="H1562" i="1" s="1"/>
  <c r="C1561" i="1"/>
  <c r="C1560" i="1"/>
  <c r="G1560" i="1" s="1"/>
  <c r="C1559" i="1"/>
  <c r="H1559" i="1" s="1"/>
  <c r="C1558" i="1"/>
  <c r="H1558" i="1" s="1"/>
  <c r="C1557" i="1"/>
  <c r="C1556" i="1"/>
  <c r="G1556" i="1" s="1"/>
  <c r="C1555" i="1"/>
  <c r="C1554" i="1"/>
  <c r="H1554" i="1" s="1"/>
  <c r="C1553" i="1"/>
  <c r="H1552" i="1"/>
  <c r="C1552" i="1"/>
  <c r="G1552" i="1" s="1"/>
  <c r="C1551" i="1"/>
  <c r="H1551" i="1" s="1"/>
  <c r="C1549" i="1"/>
  <c r="C1548" i="1"/>
  <c r="G1548" i="1" s="1"/>
  <c r="C1547" i="1"/>
  <c r="C1546" i="1"/>
  <c r="C1544" i="1"/>
  <c r="H1544" i="1" s="1"/>
  <c r="C1543" i="1"/>
  <c r="C1542" i="1"/>
  <c r="H1542" i="1" s="1"/>
  <c r="C1541" i="1"/>
  <c r="H1541" i="1" s="1"/>
  <c r="C1540" i="1"/>
  <c r="H1540" i="1" s="1"/>
  <c r="C1539" i="1"/>
  <c r="C1538" i="1"/>
  <c r="G1538" i="1" s="1"/>
  <c r="G1537" i="1"/>
  <c r="C1537" i="1"/>
  <c r="H1537" i="1" s="1"/>
  <c r="C1536" i="1"/>
  <c r="H1536" i="1" s="1"/>
  <c r="C1535" i="1"/>
  <c r="C1534" i="1"/>
  <c r="G1534" i="1" s="1"/>
  <c r="C1533" i="1"/>
  <c r="C1532" i="1"/>
  <c r="H1532" i="1" s="1"/>
  <c r="C1531" i="1"/>
  <c r="C1530" i="1"/>
  <c r="G1530" i="1" s="1"/>
  <c r="C1529" i="1"/>
  <c r="C1528" i="1"/>
  <c r="H1528" i="1" s="1"/>
  <c r="C1527" i="1"/>
  <c r="C1526" i="1"/>
  <c r="G1526" i="1" s="1"/>
  <c r="C1523" i="1"/>
  <c r="H1523" i="1" s="1"/>
  <c r="C1522" i="1"/>
  <c r="G1522" i="1" s="1"/>
  <c r="C1521" i="1"/>
  <c r="C1520" i="1"/>
  <c r="C1516" i="1"/>
  <c r="G1516" i="1" s="1"/>
  <c r="C1515" i="1"/>
  <c r="H1515" i="1" s="1"/>
  <c r="C1514" i="1"/>
  <c r="H1514" i="1" s="1"/>
  <c r="C1513" i="1"/>
  <c r="C1512" i="1"/>
  <c r="H1512" i="1" s="1"/>
  <c r="C1511" i="1"/>
  <c r="C1510" i="1"/>
  <c r="H1510" i="1" s="1"/>
  <c r="C1509" i="1"/>
  <c r="H1509" i="1" s="1"/>
  <c r="C1508" i="1"/>
  <c r="H1508" i="1" s="1"/>
  <c r="C1507" i="1"/>
  <c r="C1506" i="1"/>
  <c r="G1506" i="1" s="1"/>
  <c r="C1505" i="1"/>
  <c r="H1505" i="1" s="1"/>
  <c r="C1504" i="1"/>
  <c r="H1504" i="1" s="1"/>
  <c r="C1503" i="1"/>
  <c r="H1503" i="1" s="1"/>
  <c r="C1502" i="1"/>
  <c r="C1500" i="1"/>
  <c r="H1500" i="1" s="1"/>
  <c r="C1498" i="1"/>
  <c r="G1498" i="1" s="1"/>
  <c r="C1497" i="1"/>
  <c r="H1497" i="1" s="1"/>
  <c r="C1496" i="1"/>
  <c r="H1496" i="1" s="1"/>
  <c r="C1495" i="1"/>
  <c r="C1494" i="1"/>
  <c r="G1494" i="1" s="1"/>
  <c r="C1493" i="1"/>
  <c r="H1493" i="1" s="1"/>
  <c r="H1492" i="1"/>
  <c r="C1492" i="1"/>
  <c r="G1492" i="1" s="1"/>
  <c r="C1491" i="1"/>
  <c r="H1491" i="1" s="1"/>
  <c r="C1490" i="1"/>
  <c r="G1490" i="1" s="1"/>
  <c r="C1489" i="1"/>
  <c r="H1489" i="1" s="1"/>
  <c r="C1488" i="1"/>
  <c r="H1488" i="1" s="1"/>
  <c r="C1487" i="1"/>
  <c r="C1486" i="1"/>
  <c r="H1486" i="1" s="1"/>
  <c r="C1485" i="1"/>
  <c r="H1485" i="1" s="1"/>
  <c r="C1484" i="1"/>
  <c r="H1484" i="1" s="1"/>
  <c r="C1483" i="1"/>
  <c r="C1482" i="1"/>
  <c r="G1482" i="1" s="1"/>
  <c r="C1480" i="1"/>
  <c r="H1480" i="1" s="1"/>
  <c r="D1479" i="1"/>
  <c r="C1479" i="1"/>
  <c r="H1479" i="1" s="1"/>
  <c r="D1478" i="1"/>
  <c r="C1478" i="1"/>
  <c r="D1477" i="1"/>
  <c r="C1477" i="1"/>
  <c r="D1476" i="1"/>
  <c r="C1476" i="1"/>
  <c r="J1476" i="1" s="1"/>
  <c r="D1475" i="1"/>
  <c r="C1475" i="1"/>
  <c r="D1474" i="1"/>
  <c r="G1474" i="1" s="1"/>
  <c r="C1474" i="1"/>
  <c r="D1473" i="1"/>
  <c r="C1473" i="1"/>
  <c r="D1472" i="1"/>
  <c r="J1472" i="1" s="1"/>
  <c r="C1472" i="1"/>
  <c r="G1471" i="1"/>
  <c r="D1471" i="1"/>
  <c r="C1471" i="1"/>
  <c r="D1470" i="1"/>
  <c r="H1470" i="1" s="1"/>
  <c r="C1470" i="1"/>
  <c r="C1469" i="1"/>
  <c r="G1468" i="1"/>
  <c r="I1468" i="1" s="1"/>
  <c r="D1468" i="1"/>
  <c r="C1468" i="1"/>
  <c r="H1468" i="1" s="1"/>
  <c r="D1467" i="1"/>
  <c r="C1467" i="1"/>
  <c r="D1466" i="1"/>
  <c r="C1466" i="1"/>
  <c r="G1465" i="1"/>
  <c r="I1465" i="1" s="1"/>
  <c r="D1465" i="1"/>
  <c r="H1465" i="1" s="1"/>
  <c r="C1465" i="1"/>
  <c r="D1464" i="1"/>
  <c r="H1464" i="1" s="1"/>
  <c r="C1464" i="1"/>
  <c r="D1463" i="1"/>
  <c r="H1463" i="1" s="1"/>
  <c r="C1463" i="1"/>
  <c r="G1462" i="1"/>
  <c r="D1462" i="1"/>
  <c r="H1462" i="1" s="1"/>
  <c r="C1462" i="1"/>
  <c r="C1461" i="1"/>
  <c r="J1460" i="1"/>
  <c r="D1460" i="1"/>
  <c r="C1460" i="1"/>
  <c r="D1459" i="1"/>
  <c r="C1459" i="1"/>
  <c r="D1458" i="1"/>
  <c r="C1458" i="1"/>
  <c r="G1457" i="1"/>
  <c r="I1457" i="1" s="1"/>
  <c r="D1457" i="1"/>
  <c r="C1457" i="1"/>
  <c r="H1457" i="1" s="1"/>
  <c r="D1456" i="1"/>
  <c r="C1456" i="1"/>
  <c r="D1455" i="1"/>
  <c r="C1455" i="1"/>
  <c r="G1455" i="1" s="1"/>
  <c r="D1454" i="1"/>
  <c r="D1452" i="1"/>
  <c r="H1452" i="1" s="1"/>
  <c r="C1452" i="1"/>
  <c r="D1451" i="1"/>
  <c r="C1451" i="1"/>
  <c r="D1450" i="1"/>
  <c r="H1450" i="1" s="1"/>
  <c r="C1450" i="1"/>
  <c r="D1449" i="1"/>
  <c r="C1449" i="1"/>
  <c r="H1449" i="1" s="1"/>
  <c r="D1448" i="1"/>
  <c r="C1448" i="1"/>
  <c r="D1447" i="1"/>
  <c r="C1447" i="1"/>
  <c r="G1446" i="1"/>
  <c r="I1446" i="1" s="1"/>
  <c r="D1446" i="1"/>
  <c r="H1446" i="1" s="1"/>
  <c r="C1446" i="1"/>
  <c r="C1445" i="1"/>
  <c r="D1444" i="1"/>
  <c r="C1444" i="1"/>
  <c r="G1444" i="1" s="1"/>
  <c r="D1443" i="1"/>
  <c r="C1443" i="1"/>
  <c r="D1442" i="1"/>
  <c r="C1442" i="1"/>
  <c r="D1441" i="1"/>
  <c r="C1441" i="1"/>
  <c r="D1440" i="1"/>
  <c r="C1440" i="1"/>
  <c r="D1439" i="1"/>
  <c r="C1439" i="1"/>
  <c r="D1438" i="1"/>
  <c r="C1438" i="1"/>
  <c r="C1437" i="1"/>
  <c r="D1434" i="1"/>
  <c r="C1434" i="1"/>
  <c r="D1433" i="1"/>
  <c r="C1433" i="1"/>
  <c r="H1433" i="1" s="1"/>
  <c r="D1432" i="1"/>
  <c r="C1432" i="1"/>
  <c r="D1431" i="1"/>
  <c r="C1431" i="1"/>
  <c r="D1430" i="1"/>
  <c r="G1430" i="1" s="1"/>
  <c r="C1430" i="1"/>
  <c r="H1430" i="1" s="1"/>
  <c r="D1429" i="1"/>
  <c r="C1429" i="1"/>
  <c r="D1428" i="1"/>
  <c r="C1428" i="1"/>
  <c r="D1427" i="1"/>
  <c r="C1427" i="1"/>
  <c r="D1426" i="1"/>
  <c r="C1426" i="1"/>
  <c r="D1425" i="1"/>
  <c r="C1425" i="1"/>
  <c r="G1425" i="1" s="1"/>
  <c r="C1424" i="1"/>
  <c r="H1422" i="1"/>
  <c r="D1422" i="1"/>
  <c r="C1422" i="1"/>
  <c r="D1421" i="1"/>
  <c r="C1421" i="1"/>
  <c r="D1420" i="1"/>
  <c r="C1420" i="1"/>
  <c r="D1419" i="1"/>
  <c r="H1419" i="1" s="1"/>
  <c r="C1419" i="1"/>
  <c r="D1418" i="1"/>
  <c r="C1418" i="1"/>
  <c r="D1417" i="1"/>
  <c r="C1417" i="1"/>
  <c r="C1416" i="1"/>
  <c r="H1416" i="1" s="1"/>
  <c r="D1415" i="1"/>
  <c r="C1415" i="1"/>
  <c r="D1414" i="1"/>
  <c r="C1414" i="1"/>
  <c r="D1413" i="1"/>
  <c r="C1413" i="1"/>
  <c r="D1412" i="1"/>
  <c r="C1412" i="1"/>
  <c r="D1411" i="1"/>
  <c r="C1411" i="1"/>
  <c r="D1410" i="1"/>
  <c r="C1410" i="1"/>
  <c r="D1409" i="1"/>
  <c r="C1409" i="1"/>
  <c r="D1407" i="1"/>
  <c r="C1407" i="1"/>
  <c r="D1406" i="1"/>
  <c r="C1406" i="1"/>
  <c r="D1405" i="1"/>
  <c r="C1405" i="1"/>
  <c r="D1404" i="1"/>
  <c r="C1404" i="1"/>
  <c r="H1404" i="1" s="1"/>
  <c r="D1403" i="1"/>
  <c r="C1403" i="1"/>
  <c r="D1402" i="1"/>
  <c r="C1402" i="1"/>
  <c r="D1400" i="1"/>
  <c r="C1400" i="1"/>
  <c r="G1400" i="1" s="1"/>
  <c r="D1399" i="1"/>
  <c r="C1399" i="1"/>
  <c r="D1398" i="1"/>
  <c r="C1398" i="1"/>
  <c r="D1397" i="1"/>
  <c r="C1397" i="1"/>
  <c r="D1396" i="1"/>
  <c r="C1396" i="1"/>
  <c r="D1395" i="1"/>
  <c r="C1395" i="1"/>
  <c r="G1395" i="1" s="1"/>
  <c r="D1394" i="1"/>
  <c r="C1394" i="1"/>
  <c r="D1393" i="1"/>
  <c r="C1393" i="1"/>
  <c r="D1392" i="1"/>
  <c r="C1392" i="1"/>
  <c r="D1391" i="1"/>
  <c r="C1391" i="1"/>
  <c r="D1390" i="1"/>
  <c r="C1390" i="1"/>
  <c r="D1389" i="1"/>
  <c r="C1389" i="1"/>
  <c r="D1388" i="1"/>
  <c r="C1388" i="1"/>
  <c r="D1387" i="1"/>
  <c r="C1387" i="1"/>
  <c r="D1386" i="1"/>
  <c r="C1386" i="1"/>
  <c r="D1385" i="1"/>
  <c r="C1385" i="1"/>
  <c r="C1384" i="1"/>
  <c r="D1382" i="1"/>
  <c r="C1382" i="1"/>
  <c r="G1382" i="1" s="1"/>
  <c r="D1381" i="1"/>
  <c r="C1381" i="1"/>
  <c r="D1380" i="1"/>
  <c r="C1380" i="1"/>
  <c r="D1379" i="1"/>
  <c r="C1379" i="1"/>
  <c r="D1378" i="1"/>
  <c r="C1378" i="1"/>
  <c r="D1377" i="1"/>
  <c r="C1377" i="1"/>
  <c r="D1376" i="1"/>
  <c r="D1375" i="1"/>
  <c r="C1375" i="1"/>
  <c r="D1374" i="1"/>
  <c r="C1374" i="1"/>
  <c r="D1373" i="1"/>
  <c r="C1373" i="1"/>
  <c r="D1372" i="1"/>
  <c r="C1372" i="1"/>
  <c r="H1372" i="1" s="1"/>
  <c r="D1371" i="1"/>
  <c r="C1371" i="1"/>
  <c r="D1370" i="1"/>
  <c r="C1370" i="1"/>
  <c r="C1369" i="1"/>
  <c r="D1368" i="1"/>
  <c r="C1368" i="1"/>
  <c r="D1367" i="1"/>
  <c r="C1367" i="1"/>
  <c r="H1367" i="1" s="1"/>
  <c r="D1366" i="1"/>
  <c r="C1366" i="1"/>
  <c r="G1366" i="1" s="1"/>
  <c r="D1365" i="1"/>
  <c r="C1365" i="1"/>
  <c r="D1364" i="1"/>
  <c r="C1364" i="1"/>
  <c r="H1364" i="1" s="1"/>
  <c r="D1363" i="1"/>
  <c r="C1363" i="1"/>
  <c r="H1363" i="1" s="1"/>
  <c r="D1362" i="1"/>
  <c r="C1362" i="1"/>
  <c r="D1361" i="1"/>
  <c r="C1361" i="1"/>
  <c r="D1360" i="1"/>
  <c r="D1359" i="1"/>
  <c r="C1359" i="1"/>
  <c r="D1358" i="1"/>
  <c r="C1358" i="1"/>
  <c r="D1357" i="1"/>
  <c r="C1357" i="1"/>
  <c r="D1356" i="1"/>
  <c r="C1356" i="1"/>
  <c r="D1355" i="1"/>
  <c r="D1354" i="1"/>
  <c r="C1354" i="1"/>
  <c r="D1353" i="1"/>
  <c r="C1353" i="1"/>
  <c r="H1353" i="1" s="1"/>
  <c r="D1352" i="1"/>
  <c r="H1352" i="1" s="1"/>
  <c r="C1352" i="1"/>
  <c r="D1351" i="1"/>
  <c r="G1351" i="1" s="1"/>
  <c r="C1351" i="1"/>
  <c r="H1351" i="1" s="1"/>
  <c r="D1350" i="1"/>
  <c r="C1350" i="1"/>
  <c r="D1349" i="1"/>
  <c r="C1349" i="1"/>
  <c r="C1348" i="1"/>
  <c r="D1347" i="1"/>
  <c r="C1347" i="1"/>
  <c r="D1346" i="1"/>
  <c r="C1346" i="1"/>
  <c r="D1345" i="1"/>
  <c r="C1345" i="1"/>
  <c r="D1344" i="1"/>
  <c r="D1343" i="1"/>
  <c r="C1343" i="1"/>
  <c r="D1342" i="1"/>
  <c r="C1342" i="1"/>
  <c r="D1341" i="1"/>
  <c r="C1341" i="1"/>
  <c r="D1340" i="1"/>
  <c r="C1340" i="1"/>
  <c r="D1339" i="1"/>
  <c r="C1339" i="1"/>
  <c r="D1338" i="1"/>
  <c r="C1338" i="1"/>
  <c r="D1337" i="1"/>
  <c r="C1337" i="1"/>
  <c r="D1336" i="1"/>
  <c r="C1336" i="1"/>
  <c r="D1335" i="1"/>
  <c r="C1335" i="1"/>
  <c r="G1335" i="1" s="1"/>
  <c r="D1334" i="1"/>
  <c r="C1334" i="1"/>
  <c r="C1333" i="1"/>
  <c r="D1332" i="1"/>
  <c r="C1332" i="1"/>
  <c r="D1331" i="1"/>
  <c r="C1331" i="1"/>
  <c r="D1330" i="1"/>
  <c r="C1330" i="1"/>
  <c r="D1328" i="1"/>
  <c r="C1328" i="1"/>
  <c r="D1327" i="1"/>
  <c r="C1327" i="1"/>
  <c r="G1327" i="1" s="1"/>
  <c r="D1326" i="1"/>
  <c r="C1326" i="1"/>
  <c r="D1325" i="1"/>
  <c r="C1325" i="1"/>
  <c r="D1324" i="1"/>
  <c r="C1324" i="1"/>
  <c r="H1324" i="1" s="1"/>
  <c r="D1323" i="1"/>
  <c r="C1323" i="1"/>
  <c r="D1322" i="1"/>
  <c r="D1321" i="1"/>
  <c r="C1321" i="1"/>
  <c r="D1320" i="1"/>
  <c r="C1320" i="1"/>
  <c r="D1319" i="1"/>
  <c r="C1319" i="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D1307" i="1"/>
  <c r="D1306" i="1"/>
  <c r="C1306" i="1"/>
  <c r="G1306" i="1" s="1"/>
  <c r="D1305" i="1"/>
  <c r="C1305" i="1"/>
  <c r="D1303" i="1"/>
  <c r="C1303" i="1"/>
  <c r="D1302" i="1"/>
  <c r="C1302" i="1"/>
  <c r="D1301" i="1"/>
  <c r="C1301" i="1"/>
  <c r="H1301" i="1" s="1"/>
  <c r="D1300" i="1"/>
  <c r="D1298" i="1"/>
  <c r="C1298" i="1"/>
  <c r="G1298" i="1" s="1"/>
  <c r="D1297" i="1"/>
  <c r="C1297" i="1"/>
  <c r="D1296" i="1"/>
  <c r="C1296" i="1"/>
  <c r="D1295" i="1"/>
  <c r="C1295" i="1"/>
  <c r="D1294" i="1"/>
  <c r="C1294" i="1"/>
  <c r="D1293" i="1"/>
  <c r="C1293" i="1"/>
  <c r="H1293" i="1" s="1"/>
  <c r="D1292" i="1"/>
  <c r="C1292" i="1"/>
  <c r="H1292" i="1" s="1"/>
  <c r="D1291" i="1"/>
  <c r="H1291" i="1" s="1"/>
  <c r="C1291" i="1"/>
  <c r="D1290" i="1"/>
  <c r="C1290" i="1"/>
  <c r="D1289" i="1"/>
  <c r="C1289" i="1"/>
  <c r="D1288" i="1"/>
  <c r="C1288" i="1"/>
  <c r="D1287" i="1"/>
  <c r="C1287" i="1"/>
  <c r="D1286" i="1"/>
  <c r="C1286" i="1"/>
  <c r="D1285" i="1"/>
  <c r="C1285" i="1"/>
  <c r="D1284" i="1"/>
  <c r="C1284" i="1"/>
  <c r="D1283" i="1"/>
  <c r="C1283" i="1"/>
  <c r="G1282"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H1262" i="1" s="1"/>
  <c r="D1261" i="1"/>
  <c r="C1261" i="1"/>
  <c r="D1260" i="1"/>
  <c r="C1260" i="1"/>
  <c r="D1259" i="1"/>
  <c r="C1259" i="1"/>
  <c r="D1258" i="1"/>
  <c r="C1258" i="1"/>
  <c r="D1257" i="1"/>
  <c r="C1257" i="1"/>
  <c r="D1256" i="1"/>
  <c r="C1256" i="1"/>
  <c r="D1255" i="1"/>
  <c r="C1255" i="1"/>
  <c r="D1254" i="1"/>
  <c r="C1254" i="1"/>
  <c r="G1254" i="1" s="1"/>
  <c r="D1253" i="1"/>
  <c r="C1253" i="1"/>
  <c r="D1252" i="1"/>
  <c r="C1252" i="1"/>
  <c r="D1251" i="1"/>
  <c r="C1251" i="1"/>
  <c r="D1250" i="1"/>
  <c r="C1250" i="1"/>
  <c r="D1249" i="1"/>
  <c r="C1249" i="1"/>
  <c r="D1248" i="1"/>
  <c r="C1248" i="1"/>
  <c r="D1247" i="1"/>
  <c r="C1247" i="1"/>
  <c r="D1246" i="1"/>
  <c r="C1246" i="1"/>
  <c r="D1245" i="1"/>
  <c r="C1245" i="1"/>
  <c r="G1245" i="1" s="1"/>
  <c r="D1244" i="1"/>
  <c r="C1244" i="1"/>
  <c r="D1243" i="1"/>
  <c r="C1243" i="1"/>
  <c r="D1242" i="1"/>
  <c r="C1242" i="1"/>
  <c r="D1241" i="1"/>
  <c r="C1241" i="1"/>
  <c r="D1240" i="1"/>
  <c r="C1240" i="1"/>
  <c r="D1239" i="1"/>
  <c r="C1239" i="1"/>
  <c r="D1238" i="1"/>
  <c r="C1238" i="1"/>
  <c r="D1237" i="1"/>
  <c r="C1237" i="1"/>
  <c r="H1237" i="1" s="1"/>
  <c r="C1236" i="1"/>
  <c r="H1234" i="1"/>
  <c r="D1234" i="1"/>
  <c r="C1234" i="1"/>
  <c r="D1233" i="1"/>
  <c r="C1233" i="1"/>
  <c r="D1232" i="1"/>
  <c r="C1232" i="1"/>
  <c r="D1231" i="1"/>
  <c r="C1231" i="1"/>
  <c r="D1230" i="1"/>
  <c r="C1230" i="1"/>
  <c r="D1229" i="1"/>
  <c r="C1229" i="1"/>
  <c r="D1228" i="1"/>
  <c r="C1228" i="1"/>
  <c r="D1227" i="1"/>
  <c r="C1227" i="1"/>
  <c r="D1226" i="1"/>
  <c r="C1226" i="1"/>
  <c r="D1225" i="1"/>
  <c r="H1225" i="1" s="1"/>
  <c r="C1225" i="1"/>
  <c r="D1224" i="1"/>
  <c r="C1224" i="1"/>
  <c r="D1223" i="1"/>
  <c r="C1223" i="1"/>
  <c r="D1222" i="1"/>
  <c r="D1221" i="1"/>
  <c r="C1221" i="1"/>
  <c r="D1220" i="1"/>
  <c r="C1220" i="1"/>
  <c r="D1219" i="1"/>
  <c r="D1218" i="1"/>
  <c r="C1218" i="1"/>
  <c r="D1217" i="1"/>
  <c r="C1217" i="1"/>
  <c r="D1216" i="1"/>
  <c r="C1216" i="1"/>
  <c r="D1213" i="1"/>
  <c r="C1213" i="1"/>
  <c r="D1212" i="1"/>
  <c r="C1212" i="1"/>
  <c r="C1211" i="1"/>
  <c r="D1210" i="1"/>
  <c r="C1210" i="1"/>
  <c r="D1209" i="1"/>
  <c r="C1209" i="1"/>
  <c r="D1208" i="1"/>
  <c r="C1208" i="1"/>
  <c r="D1207" i="1"/>
  <c r="C1207" i="1"/>
  <c r="D1206" i="1"/>
  <c r="C1206" i="1"/>
  <c r="D1205" i="1"/>
  <c r="C1205" i="1"/>
  <c r="H1205" i="1" s="1"/>
  <c r="D1204" i="1"/>
  <c r="C1204" i="1"/>
  <c r="D1203" i="1"/>
  <c r="C1203" i="1"/>
  <c r="D1202" i="1"/>
  <c r="H1202" i="1" s="1"/>
  <c r="C1202" i="1"/>
  <c r="D1201" i="1"/>
  <c r="C1201" i="1"/>
  <c r="D1200" i="1"/>
  <c r="C1200" i="1"/>
  <c r="D1199" i="1"/>
  <c r="C1199" i="1"/>
  <c r="D1198" i="1"/>
  <c r="C1198" i="1"/>
  <c r="D1197" i="1"/>
  <c r="C1197" i="1"/>
  <c r="H1197" i="1" s="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D1181" i="1"/>
  <c r="C1181" i="1"/>
  <c r="D1180" i="1"/>
  <c r="C1180" i="1"/>
  <c r="H1179" i="1"/>
  <c r="D1179" i="1"/>
  <c r="C1179" i="1"/>
  <c r="D1178" i="1"/>
  <c r="C1178" i="1"/>
  <c r="D1177" i="1"/>
  <c r="C1177" i="1"/>
  <c r="D1176" i="1"/>
  <c r="C1176" i="1"/>
  <c r="C1175" i="1"/>
  <c r="D1174" i="1"/>
  <c r="C1174" i="1"/>
  <c r="D1173" i="1"/>
  <c r="C1173" i="1"/>
  <c r="D1172" i="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D1148" i="1"/>
  <c r="C1148" i="1"/>
  <c r="D1147" i="1"/>
  <c r="C1147" i="1"/>
  <c r="D1146" i="1"/>
  <c r="C1146" i="1"/>
  <c r="G1146" i="1" s="1"/>
  <c r="D1145" i="1"/>
  <c r="C1145" i="1"/>
  <c r="D1144" i="1"/>
  <c r="C1144" i="1"/>
  <c r="D1143" i="1"/>
  <c r="C1143"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D1126" i="1"/>
  <c r="C1126" i="1"/>
  <c r="D1125" i="1"/>
  <c r="C1125" i="1"/>
  <c r="H1125" i="1" s="1"/>
  <c r="D1123" i="1"/>
  <c r="C1123" i="1"/>
  <c r="D1122" i="1"/>
  <c r="C1122" i="1"/>
  <c r="D1121" i="1"/>
  <c r="C1121" i="1"/>
  <c r="D1120" i="1"/>
  <c r="D1119" i="1"/>
  <c r="C1119" i="1"/>
  <c r="G1119" i="1" s="1"/>
  <c r="D1118" i="1"/>
  <c r="C1118" i="1"/>
  <c r="D1117" i="1"/>
  <c r="C1117" i="1"/>
  <c r="D1116" i="1"/>
  <c r="C1116" i="1"/>
  <c r="D1115" i="1"/>
  <c r="C1115" i="1"/>
  <c r="D1114" i="1"/>
  <c r="C1114" i="1"/>
  <c r="D1111" i="1"/>
  <c r="C1111" i="1"/>
  <c r="D1110" i="1"/>
  <c r="C1110" i="1"/>
  <c r="D1109" i="1"/>
  <c r="C1109" i="1"/>
  <c r="D1108" i="1"/>
  <c r="C1108" i="1"/>
  <c r="D1107" i="1"/>
  <c r="C1107" i="1"/>
  <c r="D1106" i="1"/>
  <c r="C1106" i="1"/>
  <c r="D1105" i="1"/>
  <c r="C1105" i="1"/>
  <c r="D1104" i="1"/>
  <c r="C1104" i="1"/>
  <c r="D1103" i="1"/>
  <c r="C1103" i="1"/>
  <c r="G1103" i="1" s="1"/>
  <c r="D1102" i="1"/>
  <c r="C1102" i="1"/>
  <c r="D1101" i="1"/>
  <c r="C1101" i="1"/>
  <c r="D1100" i="1"/>
  <c r="C1100" i="1"/>
  <c r="D1099" i="1"/>
  <c r="C1099" i="1"/>
  <c r="H1099" i="1" s="1"/>
  <c r="D1098" i="1"/>
  <c r="C1098" i="1"/>
  <c r="D1097" i="1"/>
  <c r="C1097" i="1"/>
  <c r="D1095" i="1"/>
  <c r="C1095" i="1"/>
  <c r="H1095" i="1" s="1"/>
  <c r="D1094" i="1"/>
  <c r="C1094" i="1"/>
  <c r="D1093" i="1"/>
  <c r="C1093" i="1"/>
  <c r="D1092" i="1"/>
  <c r="C1092" i="1"/>
  <c r="G1092" i="1" s="1"/>
  <c r="D1091" i="1"/>
  <c r="C1091" i="1"/>
  <c r="D1090" i="1"/>
  <c r="C1090" i="1"/>
  <c r="H1090" i="1" s="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H1076" i="1" s="1"/>
  <c r="D1075" i="1"/>
  <c r="C1075" i="1"/>
  <c r="H1075" i="1" s="1"/>
  <c r="D1074" i="1"/>
  <c r="C1074" i="1"/>
  <c r="D1073" i="1"/>
  <c r="C1073" i="1"/>
  <c r="D1072" i="1"/>
  <c r="C1072" i="1"/>
  <c r="H1072" i="1" s="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H1058" i="1" s="1"/>
  <c r="D1057" i="1"/>
  <c r="C1057" i="1"/>
  <c r="H1055" i="1"/>
  <c r="D1055" i="1"/>
  <c r="C1055" i="1"/>
  <c r="D1054" i="1"/>
  <c r="C1054" i="1"/>
  <c r="D1053" i="1"/>
  <c r="C1053" i="1"/>
  <c r="D1052" i="1"/>
  <c r="C1052" i="1"/>
  <c r="H1052" i="1" s="1"/>
  <c r="D1051" i="1"/>
  <c r="C1051" i="1"/>
  <c r="H1050" i="1"/>
  <c r="D1050" i="1"/>
  <c r="C1050" i="1"/>
  <c r="D1049" i="1"/>
  <c r="C1049" i="1"/>
  <c r="G1049" i="1" s="1"/>
  <c r="D1048" i="1"/>
  <c r="C1048" i="1"/>
  <c r="D1045" i="1"/>
  <c r="C1045" i="1"/>
  <c r="D1044" i="1"/>
  <c r="C1044" i="1"/>
  <c r="H1044" i="1" s="1"/>
  <c r="D1043" i="1"/>
  <c r="C1043" i="1"/>
  <c r="D1042" i="1"/>
  <c r="C1042" i="1"/>
  <c r="C1041" i="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H1029" i="1" s="1"/>
  <c r="D1028" i="1"/>
  <c r="C1028" i="1"/>
  <c r="D1027" i="1"/>
  <c r="C1027" i="1"/>
  <c r="D1026" i="1"/>
  <c r="C1026" i="1"/>
  <c r="H1026" i="1" s="1"/>
  <c r="D1025" i="1"/>
  <c r="C1025" i="1"/>
  <c r="H1025" i="1" s="1"/>
  <c r="D1024" i="1"/>
  <c r="C1024" i="1"/>
  <c r="D1023" i="1"/>
  <c r="C1023" i="1"/>
  <c r="D1022" i="1"/>
  <c r="C1022" i="1"/>
  <c r="D1021" i="1"/>
  <c r="C1021" i="1"/>
  <c r="D1020" i="1"/>
  <c r="C1020" i="1"/>
  <c r="D1019" i="1"/>
  <c r="C1019" i="1"/>
  <c r="D1018" i="1"/>
  <c r="C1018" i="1"/>
  <c r="D1017" i="1"/>
  <c r="C1017" i="1"/>
  <c r="H1017" i="1" s="1"/>
  <c r="G1016" i="1"/>
  <c r="D1016" i="1"/>
  <c r="H1016" i="1" s="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G995" i="1" s="1"/>
  <c r="D994" i="1"/>
  <c r="C994" i="1"/>
  <c r="D993" i="1"/>
  <c r="C993" i="1"/>
  <c r="D992" i="1"/>
  <c r="C992" i="1"/>
  <c r="G992" i="1" s="1"/>
  <c r="D989" i="1"/>
  <c r="C989" i="1"/>
  <c r="D988" i="1"/>
  <c r="C988" i="1"/>
  <c r="D987" i="1"/>
  <c r="C987" i="1"/>
  <c r="D983" i="1"/>
  <c r="C983" i="1"/>
  <c r="G983" i="1" s="1"/>
  <c r="D982" i="1"/>
  <c r="C982" i="1"/>
  <c r="H982" i="1" s="1"/>
  <c r="D981" i="1"/>
  <c r="C981" i="1"/>
  <c r="D980" i="1"/>
  <c r="C980" i="1"/>
  <c r="D979" i="1"/>
  <c r="C979" i="1"/>
  <c r="D978" i="1"/>
  <c r="C978" i="1"/>
  <c r="H978" i="1" s="1"/>
  <c r="D977" i="1"/>
  <c r="C977" i="1"/>
  <c r="G977" i="1" s="1"/>
  <c r="D976" i="1"/>
  <c r="C976" i="1"/>
  <c r="H976" i="1" s="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H960" i="1" s="1"/>
  <c r="D959" i="1"/>
  <c r="C959" i="1"/>
  <c r="D958" i="1"/>
  <c r="C958" i="1"/>
  <c r="G958" i="1" s="1"/>
  <c r="D957" i="1"/>
  <c r="C957" i="1"/>
  <c r="D956" i="1"/>
  <c r="C956" i="1"/>
  <c r="D955" i="1"/>
  <c r="C955" i="1"/>
  <c r="D954" i="1"/>
  <c r="C954" i="1"/>
  <c r="D953" i="1"/>
  <c r="C953" i="1"/>
  <c r="D952" i="1"/>
  <c r="C952" i="1"/>
  <c r="H952" i="1" s="1"/>
  <c r="D951" i="1"/>
  <c r="C951" i="1"/>
  <c r="D950" i="1"/>
  <c r="C950" i="1"/>
  <c r="D949" i="1"/>
  <c r="C949" i="1"/>
  <c r="D948" i="1"/>
  <c r="C948" i="1"/>
  <c r="D947" i="1"/>
  <c r="C947" i="1"/>
  <c r="D946" i="1"/>
  <c r="C946" i="1"/>
  <c r="H946" i="1" s="1"/>
  <c r="D945" i="1"/>
  <c r="C945" i="1"/>
  <c r="D944" i="1"/>
  <c r="C944" i="1"/>
  <c r="D943" i="1"/>
  <c r="C943" i="1"/>
  <c r="D942" i="1"/>
  <c r="C942" i="1"/>
  <c r="H942" i="1" s="1"/>
  <c r="D941" i="1"/>
  <c r="C941" i="1"/>
  <c r="D940" i="1"/>
  <c r="C940" i="1"/>
  <c r="H940" i="1" s="1"/>
  <c r="D939" i="1"/>
  <c r="C939" i="1"/>
  <c r="D938" i="1"/>
  <c r="C938" i="1"/>
  <c r="D937" i="1"/>
  <c r="C937" i="1"/>
  <c r="D936" i="1"/>
  <c r="C936" i="1"/>
  <c r="D935" i="1"/>
  <c r="C935" i="1"/>
  <c r="D934" i="1"/>
  <c r="C934" i="1"/>
  <c r="G934" i="1" s="1"/>
  <c r="D933" i="1"/>
  <c r="C933" i="1"/>
  <c r="D932" i="1"/>
  <c r="C932" i="1"/>
  <c r="G932" i="1" s="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D918" i="1"/>
  <c r="C918" i="1"/>
  <c r="D917" i="1"/>
  <c r="C917" i="1"/>
  <c r="D916" i="1"/>
  <c r="C916" i="1"/>
  <c r="D915" i="1"/>
  <c r="C915" i="1"/>
  <c r="D914" i="1"/>
  <c r="C914" i="1"/>
  <c r="G914" i="1" s="1"/>
  <c r="D913" i="1"/>
  <c r="C913" i="1"/>
  <c r="D912" i="1"/>
  <c r="C912" i="1"/>
  <c r="D911" i="1"/>
  <c r="C911" i="1"/>
  <c r="G911" i="1" s="1"/>
  <c r="D910" i="1"/>
  <c r="C910" i="1"/>
  <c r="H910" i="1" s="1"/>
  <c r="D909" i="1"/>
  <c r="C909" i="1"/>
  <c r="D908" i="1"/>
  <c r="C908" i="1"/>
  <c r="D907" i="1"/>
  <c r="C907" i="1"/>
  <c r="D906" i="1"/>
  <c r="C906" i="1"/>
  <c r="D905" i="1"/>
  <c r="C905" i="1"/>
  <c r="G905" i="1" s="1"/>
  <c r="D904" i="1"/>
  <c r="C904" i="1"/>
  <c r="D903" i="1"/>
  <c r="C903" i="1"/>
  <c r="D902" i="1"/>
  <c r="C902" i="1"/>
  <c r="G902" i="1" s="1"/>
  <c r="D901" i="1"/>
  <c r="C901" i="1"/>
  <c r="D900" i="1"/>
  <c r="C900" i="1"/>
  <c r="D899" i="1"/>
  <c r="C899" i="1"/>
  <c r="D898" i="1"/>
  <c r="C898" i="1"/>
  <c r="D897" i="1"/>
  <c r="C897" i="1"/>
  <c r="D896" i="1"/>
  <c r="C896" i="1"/>
  <c r="G896" i="1" s="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H876" i="1" s="1"/>
  <c r="C876" i="1"/>
  <c r="D875" i="1"/>
  <c r="C875" i="1"/>
  <c r="D874" i="1"/>
  <c r="G874" i="1" s="1"/>
  <c r="C874" i="1"/>
  <c r="D873" i="1"/>
  <c r="C873" i="1"/>
  <c r="D872" i="1"/>
  <c r="C872" i="1"/>
  <c r="D871" i="1"/>
  <c r="C871" i="1"/>
  <c r="D870" i="1"/>
  <c r="C870" i="1"/>
  <c r="D869" i="1"/>
  <c r="C869" i="1"/>
  <c r="D868" i="1"/>
  <c r="C868" i="1"/>
  <c r="D867" i="1"/>
  <c r="C867" i="1"/>
  <c r="D866" i="1"/>
  <c r="C866" i="1"/>
  <c r="D865" i="1"/>
  <c r="C865" i="1"/>
  <c r="D864" i="1"/>
  <c r="C864" i="1"/>
  <c r="H864" i="1" s="1"/>
  <c r="D863" i="1"/>
  <c r="C863" i="1"/>
  <c r="D862" i="1"/>
  <c r="C862" i="1"/>
  <c r="D861" i="1"/>
  <c r="C861" i="1"/>
  <c r="D860" i="1"/>
  <c r="C860" i="1"/>
  <c r="D859" i="1"/>
  <c r="C859" i="1"/>
  <c r="D858" i="1"/>
  <c r="C858" i="1"/>
  <c r="D857" i="1"/>
  <c r="C857" i="1"/>
  <c r="G856" i="1"/>
  <c r="D856" i="1"/>
  <c r="C856" i="1"/>
  <c r="D855" i="1"/>
  <c r="C855" i="1"/>
  <c r="D854" i="1"/>
  <c r="C854" i="1"/>
  <c r="D853" i="1"/>
  <c r="C853" i="1"/>
  <c r="D852" i="1"/>
  <c r="C852" i="1"/>
  <c r="D851" i="1"/>
  <c r="C851" i="1"/>
  <c r="G850" i="1"/>
  <c r="D850" i="1"/>
  <c r="C850" i="1"/>
  <c r="D849" i="1"/>
  <c r="C849" i="1"/>
  <c r="D848" i="1"/>
  <c r="C848" i="1"/>
  <c r="D847" i="1"/>
  <c r="C847" i="1"/>
  <c r="D846" i="1"/>
  <c r="C846" i="1"/>
  <c r="G845" i="1"/>
  <c r="D845" i="1"/>
  <c r="H845" i="1" s="1"/>
  <c r="C845" i="1"/>
  <c r="D844" i="1"/>
  <c r="C844" i="1"/>
  <c r="D843" i="1"/>
  <c r="C843" i="1"/>
  <c r="D842" i="1"/>
  <c r="C842" i="1"/>
  <c r="D841" i="1"/>
  <c r="C841" i="1"/>
  <c r="D840" i="1"/>
  <c r="C840" i="1"/>
  <c r="H840" i="1" s="1"/>
  <c r="D839" i="1"/>
  <c r="C839" i="1"/>
  <c r="D838" i="1"/>
  <c r="C838" i="1"/>
  <c r="D837" i="1"/>
  <c r="C837" i="1"/>
  <c r="D836" i="1"/>
  <c r="C836" i="1"/>
  <c r="D835" i="1"/>
  <c r="C835" i="1"/>
  <c r="D834" i="1"/>
  <c r="C834" i="1"/>
  <c r="D833" i="1"/>
  <c r="C833" i="1"/>
  <c r="D832" i="1"/>
  <c r="C832" i="1"/>
  <c r="H832" i="1" s="1"/>
  <c r="D831" i="1"/>
  <c r="C831" i="1"/>
  <c r="D830" i="1"/>
  <c r="C830" i="1"/>
  <c r="D829" i="1"/>
  <c r="C829" i="1"/>
  <c r="D828" i="1"/>
  <c r="H828" i="1" s="1"/>
  <c r="C828" i="1"/>
  <c r="D827" i="1"/>
  <c r="C827" i="1"/>
  <c r="D826" i="1"/>
  <c r="C826" i="1"/>
  <c r="D825" i="1"/>
  <c r="C825" i="1"/>
  <c r="D824" i="1"/>
  <c r="C824" i="1"/>
  <c r="D823" i="1"/>
  <c r="C823" i="1"/>
  <c r="D822" i="1"/>
  <c r="C822" i="1"/>
  <c r="D821" i="1"/>
  <c r="C821" i="1"/>
  <c r="G821" i="1" s="1"/>
  <c r="D820" i="1"/>
  <c r="C820" i="1"/>
  <c r="D819" i="1"/>
  <c r="C819" i="1"/>
  <c r="D818" i="1"/>
  <c r="C818" i="1"/>
  <c r="D817" i="1"/>
  <c r="C817" i="1"/>
  <c r="D816" i="1"/>
  <c r="C816" i="1"/>
  <c r="H816" i="1" s="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G802" i="1" s="1"/>
  <c r="D801" i="1"/>
  <c r="C801" i="1"/>
  <c r="D800" i="1"/>
  <c r="C800" i="1"/>
  <c r="D799" i="1"/>
  <c r="C799" i="1"/>
  <c r="D798" i="1"/>
  <c r="C798" i="1"/>
  <c r="D797" i="1"/>
  <c r="C797" i="1"/>
  <c r="G797" i="1" s="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H784" i="1" s="1"/>
  <c r="D783" i="1"/>
  <c r="C783" i="1"/>
  <c r="D782" i="1"/>
  <c r="C782" i="1"/>
  <c r="D781" i="1"/>
  <c r="C781" i="1"/>
  <c r="D780" i="1"/>
  <c r="C780" i="1"/>
  <c r="D779" i="1"/>
  <c r="C779" i="1"/>
  <c r="D778" i="1"/>
  <c r="C778" i="1"/>
  <c r="G778" i="1" s="1"/>
  <c r="D777" i="1"/>
  <c r="C777" i="1"/>
  <c r="D776" i="1"/>
  <c r="C776" i="1"/>
  <c r="D775" i="1"/>
  <c r="C775" i="1"/>
  <c r="D774" i="1"/>
  <c r="C774" i="1"/>
  <c r="D773" i="1"/>
  <c r="C773" i="1"/>
  <c r="G773" i="1" s="1"/>
  <c r="D772" i="1"/>
  <c r="C772" i="1"/>
  <c r="D771" i="1"/>
  <c r="C771" i="1"/>
  <c r="D770" i="1"/>
  <c r="C770" i="1"/>
  <c r="D769" i="1"/>
  <c r="C769" i="1"/>
  <c r="D768" i="1"/>
  <c r="C768" i="1"/>
  <c r="D767" i="1"/>
  <c r="C767" i="1"/>
  <c r="D766" i="1"/>
  <c r="C766" i="1"/>
  <c r="D765" i="1"/>
  <c r="C765" i="1"/>
  <c r="D764" i="1"/>
  <c r="C764" i="1"/>
  <c r="D763" i="1"/>
  <c r="C763" i="1"/>
  <c r="D762" i="1"/>
  <c r="C762" i="1"/>
  <c r="D761" i="1"/>
  <c r="C761" i="1"/>
  <c r="G761" i="1" s="1"/>
  <c r="D760" i="1"/>
  <c r="C760" i="1"/>
  <c r="H760" i="1" s="1"/>
  <c r="D759" i="1"/>
  <c r="C759" i="1"/>
  <c r="D758" i="1"/>
  <c r="C758" i="1"/>
  <c r="D757" i="1"/>
  <c r="C757" i="1"/>
  <c r="D756" i="1"/>
  <c r="C756" i="1"/>
  <c r="D755" i="1"/>
  <c r="C755" i="1"/>
  <c r="D754" i="1"/>
  <c r="C754" i="1"/>
  <c r="G754" i="1" s="1"/>
  <c r="D753" i="1"/>
  <c r="C753" i="1"/>
  <c r="D752" i="1"/>
  <c r="C752" i="1"/>
  <c r="H752" i="1" s="1"/>
  <c r="D751" i="1"/>
  <c r="C751" i="1"/>
  <c r="D750" i="1"/>
  <c r="C750" i="1"/>
  <c r="D749" i="1"/>
  <c r="C749" i="1"/>
  <c r="D748" i="1"/>
  <c r="C748" i="1"/>
  <c r="D747" i="1"/>
  <c r="C747" i="1"/>
  <c r="D746" i="1"/>
  <c r="C746" i="1"/>
  <c r="D745" i="1"/>
  <c r="C745" i="1"/>
  <c r="D744" i="1"/>
  <c r="C744" i="1"/>
  <c r="D743" i="1"/>
  <c r="C743" i="1"/>
  <c r="G743" i="1" s="1"/>
  <c r="D742" i="1"/>
  <c r="C742" i="1"/>
  <c r="D741" i="1"/>
  <c r="C741" i="1"/>
  <c r="D740" i="1"/>
  <c r="C740" i="1"/>
  <c r="D739" i="1"/>
  <c r="C739" i="1"/>
  <c r="D738" i="1"/>
  <c r="C738" i="1"/>
  <c r="D737" i="1"/>
  <c r="C737" i="1"/>
  <c r="D736" i="1"/>
  <c r="C736" i="1"/>
  <c r="D735" i="1"/>
  <c r="C735" i="1"/>
  <c r="D734" i="1"/>
  <c r="C734" i="1"/>
  <c r="H734" i="1" s="1"/>
  <c r="D733" i="1"/>
  <c r="C733" i="1"/>
  <c r="D732" i="1"/>
  <c r="C732" i="1"/>
  <c r="H732" i="1" s="1"/>
  <c r="D731" i="1"/>
  <c r="C731" i="1"/>
  <c r="D730" i="1"/>
  <c r="C730" i="1"/>
  <c r="D729" i="1"/>
  <c r="C729" i="1"/>
  <c r="D728" i="1"/>
  <c r="C728" i="1"/>
  <c r="D727" i="1"/>
  <c r="C727" i="1"/>
  <c r="D726" i="1"/>
  <c r="C726" i="1"/>
  <c r="D725" i="1"/>
  <c r="C725" i="1"/>
  <c r="G725" i="1" s="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H702" i="1" s="1"/>
  <c r="D701" i="1"/>
  <c r="C701" i="1"/>
  <c r="D700" i="1"/>
  <c r="C700" i="1"/>
  <c r="D699" i="1"/>
  <c r="C699" i="1"/>
  <c r="D698" i="1"/>
  <c r="C698" i="1"/>
  <c r="D697" i="1"/>
  <c r="C697" i="1"/>
  <c r="D696" i="1"/>
  <c r="C696" i="1"/>
  <c r="D695" i="1"/>
  <c r="C695" i="1"/>
  <c r="D694" i="1"/>
  <c r="C694" i="1"/>
  <c r="D693" i="1"/>
  <c r="C693" i="1"/>
  <c r="D692" i="1"/>
  <c r="C692" i="1"/>
  <c r="D691" i="1"/>
  <c r="C691" i="1"/>
  <c r="D690" i="1"/>
  <c r="C690" i="1"/>
  <c r="G690" i="1" s="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H666" i="1" s="1"/>
  <c r="D665" i="1"/>
  <c r="C665" i="1"/>
  <c r="D664" i="1"/>
  <c r="C664" i="1"/>
  <c r="D663" i="1"/>
  <c r="C663" i="1"/>
  <c r="H663" i="1" s="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H621" i="1" s="1"/>
  <c r="D620" i="1"/>
  <c r="C620" i="1"/>
  <c r="D618" i="1"/>
  <c r="C618" i="1"/>
  <c r="D617" i="1"/>
  <c r="C617" i="1"/>
  <c r="D616" i="1"/>
  <c r="C616" i="1"/>
  <c r="D615" i="1"/>
  <c r="C615" i="1"/>
  <c r="D614" i="1"/>
  <c r="C614" i="1"/>
  <c r="D613" i="1"/>
  <c r="C613" i="1"/>
  <c r="D612" i="1"/>
  <c r="G612" i="1" s="1"/>
  <c r="C612" i="1"/>
  <c r="D611" i="1"/>
  <c r="C611" i="1"/>
  <c r="D610" i="1"/>
  <c r="C610" i="1"/>
  <c r="D609" i="1"/>
  <c r="C609" i="1"/>
  <c r="D608" i="1"/>
  <c r="C608" i="1"/>
  <c r="D607" i="1"/>
  <c r="C607" i="1"/>
  <c r="D606" i="1"/>
  <c r="C606" i="1"/>
  <c r="D605" i="1"/>
  <c r="C605" i="1"/>
  <c r="D604" i="1"/>
  <c r="C604" i="1"/>
  <c r="D603" i="1"/>
  <c r="C603" i="1"/>
  <c r="H603" i="1" s="1"/>
  <c r="D602" i="1"/>
  <c r="C602" i="1"/>
  <c r="D601" i="1"/>
  <c r="C601" i="1"/>
  <c r="D600" i="1"/>
  <c r="C600" i="1"/>
  <c r="D599" i="1"/>
  <c r="C599" i="1"/>
  <c r="D598" i="1"/>
  <c r="C598" i="1"/>
  <c r="D597" i="1"/>
  <c r="C597" i="1"/>
  <c r="D596" i="1"/>
  <c r="C596" i="1"/>
  <c r="D595" i="1"/>
  <c r="C595" i="1"/>
  <c r="D594" i="1"/>
  <c r="C594" i="1"/>
  <c r="D593" i="1"/>
  <c r="C593" i="1"/>
  <c r="D592" i="1"/>
  <c r="C592" i="1"/>
  <c r="D591" i="1"/>
  <c r="H591" i="1" s="1"/>
  <c r="C591" i="1"/>
  <c r="D590" i="1"/>
  <c r="C590" i="1"/>
  <c r="D589" i="1"/>
  <c r="C589" i="1"/>
  <c r="D588" i="1"/>
  <c r="C588" i="1"/>
  <c r="D586" i="1"/>
  <c r="C586" i="1"/>
  <c r="D585" i="1"/>
  <c r="C585" i="1"/>
  <c r="H585" i="1" s="1"/>
  <c r="D584" i="1"/>
  <c r="C584" i="1"/>
  <c r="D583" i="1"/>
  <c r="C583" i="1"/>
  <c r="D582" i="1"/>
  <c r="C582" i="1"/>
  <c r="C581" i="1"/>
  <c r="D580" i="1"/>
  <c r="C580" i="1"/>
  <c r="D579" i="1"/>
  <c r="C579" i="1"/>
  <c r="H579" i="1" s="1"/>
  <c r="D578" i="1"/>
  <c r="C578" i="1"/>
  <c r="D577" i="1"/>
  <c r="C577" i="1"/>
  <c r="D576" i="1"/>
  <c r="C576" i="1"/>
  <c r="D575" i="1"/>
  <c r="C575" i="1"/>
  <c r="D573" i="1"/>
  <c r="C573" i="1"/>
  <c r="G573" i="1" s="1"/>
  <c r="D572" i="1"/>
  <c r="C572" i="1"/>
  <c r="D571" i="1"/>
  <c r="C571" i="1"/>
  <c r="D570" i="1"/>
  <c r="C570" i="1"/>
  <c r="H570" i="1" s="1"/>
  <c r="D569" i="1"/>
  <c r="C569" i="1"/>
  <c r="D568" i="1"/>
  <c r="C568" i="1"/>
  <c r="D567" i="1"/>
  <c r="C567" i="1"/>
  <c r="D566" i="1"/>
  <c r="C566" i="1"/>
  <c r="D565" i="1"/>
  <c r="C565" i="1"/>
  <c r="D564" i="1"/>
  <c r="C564" i="1"/>
  <c r="H564" i="1" s="1"/>
  <c r="D563" i="1"/>
  <c r="C563" i="1"/>
  <c r="D562" i="1"/>
  <c r="C562" i="1"/>
  <c r="D560" i="1"/>
  <c r="C560" i="1"/>
  <c r="H560" i="1" s="1"/>
  <c r="D559" i="1"/>
  <c r="C559" i="1"/>
  <c r="D558" i="1"/>
  <c r="C558" i="1"/>
  <c r="D557" i="1"/>
  <c r="D556" i="1"/>
  <c r="C556" i="1"/>
  <c r="D555" i="1"/>
  <c r="C555" i="1"/>
  <c r="D554" i="1"/>
  <c r="C554" i="1"/>
  <c r="D553" i="1"/>
  <c r="C553" i="1"/>
  <c r="D552" i="1"/>
  <c r="C552" i="1"/>
  <c r="D551" i="1"/>
  <c r="C551" i="1"/>
  <c r="D550" i="1"/>
  <c r="C550" i="1"/>
  <c r="D549" i="1"/>
  <c r="C549" i="1"/>
  <c r="D548" i="1"/>
  <c r="C548" i="1"/>
  <c r="H548" i="1" s="1"/>
  <c r="D547" i="1"/>
  <c r="C547" i="1"/>
  <c r="H547" i="1" s="1"/>
  <c r="D546" i="1"/>
  <c r="C546" i="1"/>
  <c r="D545" i="1"/>
  <c r="C545" i="1"/>
  <c r="D544" i="1"/>
  <c r="C544" i="1"/>
  <c r="D543" i="1"/>
  <c r="C543" i="1"/>
  <c r="D542" i="1"/>
  <c r="C542" i="1"/>
  <c r="D541" i="1"/>
  <c r="C541" i="1"/>
  <c r="D540" i="1"/>
  <c r="C540" i="1"/>
  <c r="D539" i="1"/>
  <c r="C539" i="1"/>
  <c r="D538" i="1"/>
  <c r="C538" i="1"/>
  <c r="D537" i="1"/>
  <c r="C537" i="1"/>
  <c r="D536" i="1"/>
  <c r="C536" i="1"/>
  <c r="H536" i="1" s="1"/>
  <c r="D535" i="1"/>
  <c r="C535" i="1"/>
  <c r="D534" i="1"/>
  <c r="C534" i="1"/>
  <c r="D533" i="1"/>
  <c r="C533" i="1"/>
  <c r="D532" i="1"/>
  <c r="C532" i="1"/>
  <c r="D531" i="1"/>
  <c r="C531" i="1"/>
  <c r="D530" i="1"/>
  <c r="C530" i="1"/>
  <c r="H530" i="1" s="1"/>
  <c r="D529" i="1"/>
  <c r="C529" i="1"/>
  <c r="D528" i="1"/>
  <c r="C528" i="1"/>
  <c r="D527" i="1"/>
  <c r="C527" i="1"/>
  <c r="D526" i="1"/>
  <c r="C526" i="1"/>
  <c r="D525" i="1"/>
  <c r="C525" i="1"/>
  <c r="D524" i="1"/>
  <c r="C524" i="1"/>
  <c r="H524" i="1" s="1"/>
  <c r="D521" i="1"/>
  <c r="C521" i="1"/>
  <c r="D520" i="1"/>
  <c r="H520" i="1" s="1"/>
  <c r="C520" i="1"/>
  <c r="D519" i="1"/>
  <c r="C519" i="1"/>
  <c r="D518" i="1"/>
  <c r="C518" i="1"/>
  <c r="D517" i="1"/>
  <c r="C517" i="1"/>
  <c r="D516" i="1"/>
  <c r="C516" i="1"/>
  <c r="D515" i="1"/>
  <c r="C515" i="1"/>
  <c r="D514" i="1"/>
  <c r="C514" i="1"/>
  <c r="D513" i="1"/>
  <c r="C513" i="1"/>
  <c r="D512" i="1"/>
  <c r="C512" i="1"/>
  <c r="H512" i="1" s="1"/>
  <c r="D511" i="1"/>
  <c r="C511" i="1"/>
  <c r="D510" i="1"/>
  <c r="C510" i="1"/>
  <c r="D509" i="1"/>
  <c r="D508" i="1"/>
  <c r="H508" i="1" s="1"/>
  <c r="C508" i="1"/>
  <c r="D507" i="1"/>
  <c r="C507" i="1"/>
  <c r="D506" i="1"/>
  <c r="C506" i="1"/>
  <c r="D505" i="1"/>
  <c r="C505" i="1"/>
  <c r="D504" i="1"/>
  <c r="C504" i="1"/>
  <c r="D503" i="1"/>
  <c r="C503" i="1"/>
  <c r="D502" i="1"/>
  <c r="C502" i="1"/>
  <c r="D501" i="1"/>
  <c r="C501" i="1"/>
  <c r="D500" i="1"/>
  <c r="C500" i="1"/>
  <c r="H500" i="1" s="1"/>
  <c r="H499" i="1"/>
  <c r="D499" i="1"/>
  <c r="C499" i="1"/>
  <c r="D498" i="1"/>
  <c r="C498" i="1"/>
  <c r="D497" i="1"/>
  <c r="C497" i="1"/>
  <c r="D496" i="1"/>
  <c r="C496" i="1"/>
  <c r="D495" i="1"/>
  <c r="C495" i="1"/>
  <c r="D494" i="1"/>
  <c r="C494" i="1"/>
  <c r="D493" i="1"/>
  <c r="C493" i="1"/>
  <c r="D492" i="1"/>
  <c r="C492" i="1"/>
  <c r="D491" i="1"/>
  <c r="C491" i="1"/>
  <c r="D490" i="1"/>
  <c r="C490" i="1"/>
  <c r="D489" i="1"/>
  <c r="D488" i="1"/>
  <c r="C488" i="1"/>
  <c r="H488" i="1" s="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D471" i="1"/>
  <c r="C471" i="1"/>
  <c r="D470" i="1"/>
  <c r="C470" i="1"/>
  <c r="D469" i="1"/>
  <c r="C469" i="1"/>
  <c r="D468" i="1"/>
  <c r="C468" i="1"/>
  <c r="D467" i="1"/>
  <c r="D465" i="1"/>
  <c r="C465" i="1"/>
  <c r="D464" i="1"/>
  <c r="C464" i="1"/>
  <c r="D463" i="1"/>
  <c r="C463" i="1"/>
  <c r="D462" i="1"/>
  <c r="C462" i="1"/>
  <c r="D461" i="1"/>
  <c r="C461" i="1"/>
  <c r="D460" i="1"/>
  <c r="C460" i="1"/>
  <c r="D459" i="1"/>
  <c r="C459" i="1"/>
  <c r="D458" i="1"/>
  <c r="C458" i="1"/>
  <c r="D457" i="1"/>
  <c r="D456" i="1"/>
  <c r="C456" i="1"/>
  <c r="D455" i="1"/>
  <c r="C455" i="1"/>
  <c r="D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1" i="1"/>
  <c r="C421" i="1"/>
  <c r="G421" i="1" s="1"/>
  <c r="D420" i="1"/>
  <c r="C420" i="1"/>
  <c r="D419" i="1"/>
  <c r="C419" i="1"/>
  <c r="D418" i="1"/>
  <c r="C418" i="1"/>
  <c r="G418" i="1" s="1"/>
  <c r="D417" i="1"/>
  <c r="C417" i="1"/>
  <c r="D416" i="1"/>
  <c r="D413" i="1"/>
  <c r="C413" i="1"/>
  <c r="D412" i="1"/>
  <c r="D411" i="1"/>
  <c r="C411" i="1"/>
  <c r="D406" i="1"/>
  <c r="C406" i="1"/>
  <c r="D405" i="1"/>
  <c r="G405" i="1" s="1"/>
  <c r="C405" i="1"/>
  <c r="D404" i="1"/>
  <c r="C404" i="1"/>
  <c r="D401" i="1"/>
  <c r="C401" i="1"/>
  <c r="D400" i="1"/>
  <c r="C400" i="1"/>
  <c r="D399" i="1"/>
  <c r="C399" i="1"/>
  <c r="D398" i="1"/>
  <c r="C398" i="1"/>
  <c r="D397" i="1"/>
  <c r="C397" i="1"/>
  <c r="D396" i="1"/>
  <c r="C396" i="1"/>
  <c r="D395" i="1"/>
  <c r="C395" i="1"/>
  <c r="D394" i="1"/>
  <c r="C394" i="1"/>
  <c r="D393" i="1"/>
  <c r="H393" i="1" s="1"/>
  <c r="C393" i="1"/>
  <c r="D392" i="1"/>
  <c r="C392" i="1"/>
  <c r="D391" i="1"/>
  <c r="D390" i="1"/>
  <c r="C390" i="1"/>
  <c r="D389" i="1"/>
  <c r="C389" i="1"/>
  <c r="D388" i="1"/>
  <c r="C388" i="1"/>
  <c r="D387" i="1"/>
  <c r="C387" i="1"/>
  <c r="D386" i="1"/>
  <c r="C386" i="1"/>
  <c r="D385" i="1"/>
  <c r="C385" i="1"/>
  <c r="H385" i="1" s="1"/>
  <c r="D384" i="1"/>
  <c r="C384" i="1"/>
  <c r="D383" i="1"/>
  <c r="C383" i="1"/>
  <c r="D382" i="1"/>
  <c r="C382" i="1"/>
  <c r="H382" i="1" s="1"/>
  <c r="D381" i="1"/>
  <c r="C381" i="1"/>
  <c r="D380" i="1"/>
  <c r="C380" i="1"/>
  <c r="D379" i="1"/>
  <c r="C379" i="1"/>
  <c r="D378" i="1"/>
  <c r="C378" i="1"/>
  <c r="D377" i="1"/>
  <c r="C377" i="1"/>
  <c r="D376" i="1"/>
  <c r="C376" i="1"/>
  <c r="D375" i="1"/>
  <c r="C375" i="1"/>
  <c r="D374" i="1"/>
  <c r="C374" i="1"/>
  <c r="C373" i="1"/>
  <c r="D372" i="1"/>
  <c r="C372" i="1"/>
  <c r="D371" i="1"/>
  <c r="C371" i="1"/>
  <c r="D370" i="1"/>
  <c r="C370" i="1"/>
  <c r="H370" i="1" s="1"/>
  <c r="D369" i="1"/>
  <c r="C369" i="1"/>
  <c r="D368" i="1"/>
  <c r="C368" i="1"/>
  <c r="D367" i="1"/>
  <c r="C367" i="1"/>
  <c r="D366" i="1"/>
  <c r="C366" i="1"/>
  <c r="G366" i="1" s="1"/>
  <c r="D365" i="1"/>
  <c r="C365" i="1"/>
  <c r="D364" i="1"/>
  <c r="D363" i="1"/>
  <c r="H363" i="1" s="1"/>
  <c r="C363" i="1"/>
  <c r="D362" i="1"/>
  <c r="C362" i="1"/>
  <c r="D361" i="1"/>
  <c r="C361" i="1"/>
  <c r="D360" i="1"/>
  <c r="H360" i="1" s="1"/>
  <c r="C360" i="1"/>
  <c r="C359" i="1"/>
  <c r="D357" i="1"/>
  <c r="C357" i="1"/>
  <c r="D356" i="1"/>
  <c r="C356" i="1"/>
  <c r="D355" i="1"/>
  <c r="C355" i="1"/>
  <c r="G355" i="1" s="1"/>
  <c r="D354" i="1"/>
  <c r="C354" i="1"/>
  <c r="D353" i="1"/>
  <c r="C353" i="1"/>
  <c r="D352" i="1"/>
  <c r="C352" i="1"/>
  <c r="H352" i="1" s="1"/>
  <c r="C351" i="1"/>
  <c r="D350" i="1"/>
  <c r="C350" i="1"/>
  <c r="D349" i="1"/>
  <c r="C349" i="1"/>
  <c r="D348" i="1"/>
  <c r="C348" i="1"/>
  <c r="D347" i="1"/>
  <c r="C347" i="1"/>
  <c r="D344" i="1"/>
  <c r="C344" i="1"/>
  <c r="D343" i="1"/>
  <c r="C343" i="1"/>
  <c r="D342" i="1"/>
  <c r="H342" i="1" s="1"/>
  <c r="C342" i="1"/>
  <c r="D341" i="1"/>
  <c r="C341" i="1"/>
  <c r="D340" i="1"/>
  <c r="C340" i="1"/>
  <c r="D339" i="1"/>
  <c r="D338" i="1"/>
  <c r="C338" i="1"/>
  <c r="D337" i="1"/>
  <c r="C337" i="1"/>
  <c r="G337" i="1" s="1"/>
  <c r="D336" i="1"/>
  <c r="C336" i="1"/>
  <c r="D335" i="1"/>
  <c r="C335"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G316" i="1" s="1"/>
  <c r="D315" i="1"/>
  <c r="C315" i="1"/>
  <c r="D314" i="1"/>
  <c r="C314" i="1"/>
  <c r="D313" i="1"/>
  <c r="C313" i="1"/>
  <c r="D312" i="1"/>
  <c r="C312" i="1"/>
  <c r="D311" i="1"/>
  <c r="C311" i="1"/>
  <c r="D310" i="1"/>
  <c r="C310" i="1"/>
  <c r="D309" i="1"/>
  <c r="C309" i="1"/>
  <c r="D308" i="1"/>
  <c r="C308" i="1"/>
  <c r="D307" i="1"/>
  <c r="C307" i="1"/>
  <c r="D305" i="1"/>
  <c r="C305" i="1"/>
  <c r="D304" i="1"/>
  <c r="C304" i="1"/>
  <c r="H304" i="1" s="1"/>
  <c r="D303" i="1"/>
  <c r="C303" i="1"/>
  <c r="D302" i="1"/>
  <c r="C302" i="1"/>
  <c r="D301" i="1"/>
  <c r="C301" i="1"/>
  <c r="D300" i="1"/>
  <c r="C300" i="1"/>
  <c r="D299" i="1"/>
  <c r="C299" i="1"/>
  <c r="D298" i="1"/>
  <c r="C298" i="1"/>
  <c r="D297" i="1"/>
  <c r="C297" i="1"/>
  <c r="D296" i="1"/>
  <c r="C296" i="1"/>
  <c r="C295" i="1"/>
  <c r="D292" i="1"/>
  <c r="C292" i="1"/>
  <c r="D291" i="1"/>
  <c r="C291" i="1"/>
  <c r="D290" i="1"/>
  <c r="C290" i="1"/>
  <c r="D289" i="1"/>
  <c r="C289" i="1"/>
  <c r="D288" i="1"/>
  <c r="C288" i="1"/>
  <c r="D284" i="1"/>
  <c r="C284" i="1"/>
  <c r="D283" i="1"/>
  <c r="C283" i="1"/>
  <c r="H283" i="1" s="1"/>
  <c r="D282" i="1"/>
  <c r="C282" i="1"/>
  <c r="D281" i="1"/>
  <c r="C281" i="1"/>
  <c r="D280" i="1"/>
  <c r="C280" i="1"/>
  <c r="D279" i="1"/>
  <c r="H279" i="1" s="1"/>
  <c r="C279" i="1"/>
  <c r="D278" i="1"/>
  <c r="C278" i="1"/>
  <c r="D277" i="1"/>
  <c r="C277" i="1"/>
  <c r="D276" i="1"/>
  <c r="C276" i="1"/>
  <c r="D275" i="1"/>
  <c r="C275" i="1"/>
  <c r="D274" i="1"/>
  <c r="C274" i="1"/>
  <c r="H274" i="1" s="1"/>
  <c r="D273" i="1"/>
  <c r="C273" i="1"/>
  <c r="G273" i="1" s="1"/>
  <c r="D272" i="1"/>
  <c r="C272" i="1"/>
  <c r="D271" i="1"/>
  <c r="C271" i="1"/>
  <c r="D270" i="1"/>
  <c r="C270" i="1"/>
  <c r="D269" i="1"/>
  <c r="C269" i="1"/>
  <c r="D268" i="1"/>
  <c r="C268" i="1"/>
  <c r="D267" i="1"/>
  <c r="C267" i="1"/>
  <c r="D266" i="1"/>
  <c r="C266" i="1"/>
  <c r="D265" i="1"/>
  <c r="C265" i="1"/>
  <c r="H265" i="1" s="1"/>
  <c r="D264" i="1"/>
  <c r="C264" i="1"/>
  <c r="D263" i="1"/>
  <c r="C263" i="1"/>
  <c r="D262" i="1"/>
  <c r="C262" i="1"/>
  <c r="H262" i="1" s="1"/>
  <c r="D261" i="1"/>
  <c r="C261" i="1"/>
  <c r="D260" i="1"/>
  <c r="C260" i="1"/>
  <c r="D258" i="1"/>
  <c r="C258" i="1"/>
  <c r="D257" i="1"/>
  <c r="C257" i="1"/>
  <c r="D256" i="1"/>
  <c r="C256" i="1"/>
  <c r="D255" i="1"/>
  <c r="C255" i="1"/>
  <c r="D254" i="1"/>
  <c r="C254" i="1"/>
  <c r="D253" i="1"/>
  <c r="C253" i="1"/>
  <c r="H253" i="1" s="1"/>
  <c r="D252" i="1"/>
  <c r="C252" i="1"/>
  <c r="D251" i="1"/>
  <c r="C251" i="1"/>
  <c r="D250" i="1"/>
  <c r="C250" i="1"/>
  <c r="D249" i="1"/>
  <c r="C249" i="1"/>
  <c r="D247" i="1"/>
  <c r="C247" i="1"/>
  <c r="H247" i="1" s="1"/>
  <c r="D246" i="1"/>
  <c r="H246" i="1" s="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G216" i="1" s="1"/>
  <c r="C216" i="1"/>
  <c r="D215" i="1"/>
  <c r="C215" i="1"/>
  <c r="D214" i="1"/>
  <c r="C214" i="1"/>
  <c r="D213" i="1"/>
  <c r="C213" i="1"/>
  <c r="D212" i="1"/>
  <c r="C212" i="1"/>
  <c r="D210" i="1"/>
  <c r="C210" i="1"/>
  <c r="D209" i="1"/>
  <c r="C209" i="1"/>
  <c r="D208" i="1"/>
  <c r="C208" i="1"/>
  <c r="D207" i="1"/>
  <c r="C207" i="1"/>
  <c r="D206" i="1"/>
  <c r="C206" i="1"/>
  <c r="D205" i="1"/>
  <c r="C205" i="1"/>
  <c r="H205" i="1" s="1"/>
  <c r="D204" i="1"/>
  <c r="H204" i="1" s="1"/>
  <c r="C204" i="1"/>
  <c r="D203" i="1"/>
  <c r="C203" i="1"/>
  <c r="D202" i="1"/>
  <c r="C202" i="1"/>
  <c r="H202" i="1" s="1"/>
  <c r="D201" i="1"/>
  <c r="H201" i="1" s="1"/>
  <c r="C201" i="1"/>
  <c r="D200" i="1"/>
  <c r="C200" i="1"/>
  <c r="D199" i="1"/>
  <c r="C199" i="1"/>
  <c r="D198" i="1"/>
  <c r="C198" i="1"/>
  <c r="D197" i="1"/>
  <c r="C197" i="1"/>
  <c r="D196" i="1"/>
  <c r="C196" i="1"/>
  <c r="D195" i="1"/>
  <c r="C195" i="1"/>
  <c r="D194" i="1"/>
  <c r="C194"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H175" i="1" s="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H138" i="1" s="1"/>
  <c r="C138" i="1"/>
  <c r="D137" i="1"/>
  <c r="C137" i="1"/>
  <c r="D136" i="1"/>
  <c r="C136" i="1"/>
  <c r="D135" i="1"/>
  <c r="D134" i="1"/>
  <c r="C134" i="1"/>
  <c r="D133" i="1"/>
  <c r="C133" i="1"/>
  <c r="D132" i="1"/>
  <c r="C132" i="1"/>
  <c r="D131" i="1"/>
  <c r="C131" i="1"/>
  <c r="D130" i="1"/>
  <c r="C130" i="1"/>
  <c r="D129" i="1"/>
  <c r="D128" i="1"/>
  <c r="C128" i="1"/>
  <c r="D127" i="1"/>
  <c r="C127" i="1"/>
  <c r="G127" i="1" s="1"/>
  <c r="D126" i="1"/>
  <c r="C126" i="1"/>
  <c r="D125" i="1"/>
  <c r="C125" i="1"/>
  <c r="D124" i="1"/>
  <c r="C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D101" i="1"/>
  <c r="C101" i="1"/>
  <c r="D100" i="1"/>
  <c r="C100" i="1"/>
  <c r="D99" i="1"/>
  <c r="C99" i="1"/>
  <c r="D98" i="1"/>
  <c r="C98" i="1"/>
  <c r="D97" i="1"/>
  <c r="C97" i="1"/>
  <c r="D96" i="1"/>
  <c r="C96" i="1"/>
  <c r="D95" i="1"/>
  <c r="C95" i="1"/>
  <c r="D94" i="1"/>
  <c r="C94" i="1"/>
  <c r="D93" i="1"/>
  <c r="C93" i="1"/>
  <c r="D92" i="1"/>
  <c r="C92" i="1"/>
  <c r="D91" i="1"/>
  <c r="C91" i="1"/>
  <c r="G91" i="1" s="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G76" i="1" s="1"/>
  <c r="D75" i="1"/>
  <c r="C75" i="1"/>
  <c r="G75" i="1" s="1"/>
  <c r="D74" i="1"/>
  <c r="C74" i="1"/>
  <c r="D73" i="1"/>
  <c r="C73" i="1"/>
  <c r="D72" i="1"/>
  <c r="C72" i="1"/>
  <c r="D71" i="1"/>
  <c r="C71" i="1"/>
  <c r="D70" i="1"/>
  <c r="C70" i="1"/>
  <c r="H70" i="1" s="1"/>
  <c r="D69" i="1"/>
  <c r="C69" i="1"/>
  <c r="D68" i="1"/>
  <c r="C68" i="1"/>
  <c r="D67" i="1"/>
  <c r="C67" i="1"/>
  <c r="D66" i="1"/>
  <c r="C66" i="1"/>
  <c r="D65" i="1"/>
  <c r="C65" i="1"/>
  <c r="D64" i="1"/>
  <c r="C64" i="1"/>
  <c r="D63" i="1"/>
  <c r="C63" i="1"/>
  <c r="D62" i="1"/>
  <c r="C62" i="1"/>
  <c r="D61" i="1"/>
  <c r="C61" i="1"/>
  <c r="G61" i="1" s="1"/>
  <c r="D60" i="1"/>
  <c r="C60" i="1"/>
  <c r="D59" i="1"/>
  <c r="C59" i="1"/>
  <c r="D58" i="1"/>
  <c r="D57" i="1"/>
  <c r="C57" i="1"/>
  <c r="G57" i="1" s="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C40" i="1"/>
  <c r="D39" i="1"/>
  <c r="C39" i="1"/>
  <c r="D38" i="1"/>
  <c r="C38" i="1"/>
  <c r="D37" i="1"/>
  <c r="C37" i="1"/>
  <c r="D36" i="1"/>
  <c r="C36" i="1"/>
  <c r="D35" i="1"/>
  <c r="C35" i="1"/>
  <c r="D34" i="1"/>
  <c r="C34" i="1"/>
  <c r="G34" i="1" s="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H1461" i="1" l="1"/>
  <c r="J1467" i="1"/>
  <c r="I1462" i="1"/>
  <c r="F418" i="4"/>
  <c r="H1578" i="1"/>
  <c r="H1434" i="1"/>
  <c r="G1431" i="1"/>
  <c r="G1419" i="1"/>
  <c r="H1418" i="1"/>
  <c r="G1410" i="1"/>
  <c r="H1398" i="1"/>
  <c r="H1395" i="1"/>
  <c r="G1391" i="1"/>
  <c r="H1380" i="1"/>
  <c r="C1376" i="1"/>
  <c r="H1376" i="1" s="1"/>
  <c r="G1377" i="1"/>
  <c r="F75" i="6"/>
  <c r="G1370" i="1"/>
  <c r="H1354" i="1"/>
  <c r="G1352" i="1"/>
  <c r="F54" i="6"/>
  <c r="H1344" i="1"/>
  <c r="H1345" i="1"/>
  <c r="F39" i="6"/>
  <c r="H1334" i="1"/>
  <c r="H1333" i="1"/>
  <c r="G1331" i="1"/>
  <c r="H1328" i="1"/>
  <c r="H1321" i="1"/>
  <c r="H1315" i="1"/>
  <c r="G1313" i="1"/>
  <c r="G1303" i="1"/>
  <c r="F6" i="6"/>
  <c r="E305" i="9"/>
  <c r="B305" i="9" s="1"/>
  <c r="G1294" i="1"/>
  <c r="G1289" i="1"/>
  <c r="H1279" i="1"/>
  <c r="H1275" i="1"/>
  <c r="H1274" i="1"/>
  <c r="H1271" i="1"/>
  <c r="H1266" i="1"/>
  <c r="H1257" i="1"/>
  <c r="G1255" i="1"/>
  <c r="G1246" i="1"/>
  <c r="H1239" i="1"/>
  <c r="H1238" i="1"/>
  <c r="F239" i="5"/>
  <c r="H1216" i="1"/>
  <c r="H1211" i="1"/>
  <c r="H1210" i="1"/>
  <c r="G1207" i="1"/>
  <c r="G1198" i="1"/>
  <c r="H1196" i="1"/>
  <c r="G1195" i="1"/>
  <c r="G1194" i="1"/>
  <c r="H1193" i="1"/>
  <c r="G1177" i="1"/>
  <c r="H1170" i="1"/>
  <c r="H1163" i="1"/>
  <c r="H1156" i="1"/>
  <c r="F164" i="5"/>
  <c r="H1140" i="1"/>
  <c r="G1135" i="1"/>
  <c r="G1117" i="1"/>
  <c r="H1101" i="1"/>
  <c r="H1087" i="1"/>
  <c r="H1081" i="1"/>
  <c r="F88" i="5"/>
  <c r="H1067" i="1"/>
  <c r="H1061" i="1"/>
  <c r="G1060" i="1"/>
  <c r="D78" i="5"/>
  <c r="C1056" i="1" s="1"/>
  <c r="H1053" i="1"/>
  <c r="G1052" i="1"/>
  <c r="H1033" i="1"/>
  <c r="H1032" i="1"/>
  <c r="G1010" i="1"/>
  <c r="F29" i="5"/>
  <c r="G1004" i="1"/>
  <c r="G1001" i="1"/>
  <c r="G993" i="1"/>
  <c r="F8" i="5"/>
  <c r="G1575" i="1"/>
  <c r="G1566" i="1"/>
  <c r="G1563" i="1"/>
  <c r="G1559" i="1"/>
  <c r="H1548" i="1"/>
  <c r="G1544" i="1"/>
  <c r="G1523" i="1"/>
  <c r="H1516" i="1"/>
  <c r="G1508" i="1"/>
  <c r="H1506" i="1"/>
  <c r="G1503" i="1"/>
  <c r="H1498" i="1"/>
  <c r="G1497" i="1"/>
  <c r="H1494" i="1"/>
  <c r="H974" i="1"/>
  <c r="G972" i="1"/>
  <c r="H971" i="1"/>
  <c r="H970" i="1"/>
  <c r="H964" i="1"/>
  <c r="H959" i="1"/>
  <c r="E150" i="9"/>
  <c r="G956" i="1"/>
  <c r="G954" i="1"/>
  <c r="G950" i="1"/>
  <c r="E143" i="9"/>
  <c r="B143" i="9" s="1"/>
  <c r="G941" i="1"/>
  <c r="H938" i="1"/>
  <c r="H928" i="1"/>
  <c r="H924" i="1"/>
  <c r="G923" i="1"/>
  <c r="H920" i="1"/>
  <c r="G918" i="1"/>
  <c r="H916" i="1"/>
  <c r="F249" i="9"/>
  <c r="B249" i="9" s="1"/>
  <c r="H906" i="1"/>
  <c r="H904" i="1"/>
  <c r="E115" i="9"/>
  <c r="G900" i="1"/>
  <c r="H899" i="1"/>
  <c r="G898" i="1"/>
  <c r="G893" i="1"/>
  <c r="H893" i="1"/>
  <c r="H892" i="1"/>
  <c r="H890" i="1"/>
  <c r="H888" i="1"/>
  <c r="E106" i="9"/>
  <c r="B106" i="9" s="1"/>
  <c r="H887" i="1"/>
  <c r="H886" i="1"/>
  <c r="G882" i="1"/>
  <c r="H880" i="1"/>
  <c r="G875" i="1"/>
  <c r="H872" i="1"/>
  <c r="G870" i="1"/>
  <c r="H868" i="1"/>
  <c r="E94" i="9"/>
  <c r="B94" i="9" s="1"/>
  <c r="G851" i="1"/>
  <c r="G846" i="1"/>
  <c r="E75" i="9"/>
  <c r="B75" i="9" s="1"/>
  <c r="G827" i="1"/>
  <c r="G826" i="1"/>
  <c r="G822" i="1"/>
  <c r="G815" i="1"/>
  <c r="G814" i="1"/>
  <c r="G808" i="1"/>
  <c r="G798" i="1"/>
  <c r="H797" i="1"/>
  <c r="H792" i="1"/>
  <c r="H776" i="1"/>
  <c r="G774" i="1"/>
  <c r="H768" i="1"/>
  <c r="H764" i="1"/>
  <c r="H761" i="1"/>
  <c r="H743" i="1"/>
  <c r="H738" i="1"/>
  <c r="H735" i="1"/>
  <c r="G732" i="1"/>
  <c r="H729" i="1"/>
  <c r="H726" i="1"/>
  <c r="H723" i="1"/>
  <c r="G723" i="1"/>
  <c r="H719" i="1"/>
  <c r="E47" i="9"/>
  <c r="F223" i="9"/>
  <c r="H717" i="1"/>
  <c r="G711" i="1"/>
  <c r="H708" i="1"/>
  <c r="H705" i="1"/>
  <c r="H701" i="1"/>
  <c r="H699" i="1"/>
  <c r="G696" i="1"/>
  <c r="H696" i="1"/>
  <c r="H693" i="1"/>
  <c r="G689" i="1"/>
  <c r="H687" i="1"/>
  <c r="G684" i="1"/>
  <c r="H683" i="1"/>
  <c r="G678" i="1"/>
  <c r="H678" i="1"/>
  <c r="H672" i="1"/>
  <c r="G671" i="1"/>
  <c r="E31" i="9"/>
  <c r="B31" i="9" s="1"/>
  <c r="G669" i="1"/>
  <c r="H662" i="1"/>
  <c r="H660" i="1"/>
  <c r="G653" i="1"/>
  <c r="H648" i="1"/>
  <c r="F652" i="4"/>
  <c r="H623" i="1"/>
  <c r="G621" i="1"/>
  <c r="E157" i="9"/>
  <c r="B157" i="9" s="1"/>
  <c r="H614" i="1"/>
  <c r="G609" i="1"/>
  <c r="F269" i="9"/>
  <c r="B269" i="9" s="1"/>
  <c r="F605" i="4"/>
  <c r="H600" i="1"/>
  <c r="H597" i="1"/>
  <c r="G594" i="1"/>
  <c r="G570" i="1"/>
  <c r="H567" i="1"/>
  <c r="E130" i="9"/>
  <c r="B130" i="9" s="1"/>
  <c r="G550" i="1"/>
  <c r="G544" i="1"/>
  <c r="E126" i="9"/>
  <c r="B126" i="9" s="1"/>
  <c r="G538" i="1"/>
  <c r="E124" i="9"/>
  <c r="E120" i="9"/>
  <c r="H518" i="1"/>
  <c r="E117" i="9"/>
  <c r="B117" i="9" s="1"/>
  <c r="E111" i="9"/>
  <c r="B111" i="9" s="1"/>
  <c r="F495" i="4"/>
  <c r="F243" i="9"/>
  <c r="B243" i="9" s="1"/>
  <c r="G490" i="1"/>
  <c r="C489" i="1"/>
  <c r="E101" i="9"/>
  <c r="B101" i="9" s="1"/>
  <c r="G474" i="1"/>
  <c r="H471" i="1"/>
  <c r="H469" i="1"/>
  <c r="C457" i="1"/>
  <c r="G444" i="1"/>
  <c r="H442" i="1"/>
  <c r="C436" i="1"/>
  <c r="H436" i="1" s="1"/>
  <c r="G435" i="1"/>
  <c r="F233" i="9"/>
  <c r="B233" i="9" s="1"/>
  <c r="G430" i="1"/>
  <c r="G417" i="1"/>
  <c r="H406" i="1"/>
  <c r="F402" i="4"/>
  <c r="G397" i="1"/>
  <c r="G394" i="1"/>
  <c r="H384" i="1"/>
  <c r="F378" i="4"/>
  <c r="H373" i="1"/>
  <c r="F364" i="4"/>
  <c r="G349" i="1"/>
  <c r="H337" i="1"/>
  <c r="H336" i="1"/>
  <c r="G324" i="1"/>
  <c r="F312" i="4"/>
  <c r="F304" i="4"/>
  <c r="G298" i="1"/>
  <c r="G297" i="1"/>
  <c r="F300" i="4"/>
  <c r="D299" i="4"/>
  <c r="D295" i="1"/>
  <c r="H292" i="1"/>
  <c r="G289" i="1"/>
  <c r="H280" i="1"/>
  <c r="H277" i="1"/>
  <c r="E71" i="9"/>
  <c r="H276" i="1"/>
  <c r="G274" i="1"/>
  <c r="F259" i="4"/>
  <c r="E252" i="4"/>
  <c r="D248" i="1" s="1"/>
  <c r="G256" i="1"/>
  <c r="G250" i="1"/>
  <c r="G246" i="1"/>
  <c r="G244" i="1"/>
  <c r="G241" i="1"/>
  <c r="G238" i="1"/>
  <c r="G232" i="1"/>
  <c r="G231" i="1"/>
  <c r="E59" i="9"/>
  <c r="B59" i="9" s="1"/>
  <c r="H219" i="1"/>
  <c r="F219" i="4"/>
  <c r="E57" i="9"/>
  <c r="B57" i="9" s="1"/>
  <c r="F210" i="4"/>
  <c r="G208" i="1"/>
  <c r="E55" i="9"/>
  <c r="B55" i="9" s="1"/>
  <c r="F202" i="4"/>
  <c r="E53" i="9"/>
  <c r="B53" i="9" s="1"/>
  <c r="D193" i="1"/>
  <c r="E45" i="9"/>
  <c r="B45" i="9" s="1"/>
  <c r="G178" i="1"/>
  <c r="H178" i="1"/>
  <c r="G177" i="1"/>
  <c r="G171" i="1"/>
  <c r="H165" i="1"/>
  <c r="G163" i="1"/>
  <c r="F159" i="4"/>
  <c r="G156" i="1"/>
  <c r="E152" i="4"/>
  <c r="D148" i="1" s="1"/>
  <c r="G150" i="1"/>
  <c r="G145" i="1"/>
  <c r="G132" i="1"/>
  <c r="H130" i="1"/>
  <c r="H118" i="1"/>
  <c r="F112" i="4"/>
  <c r="G112" i="1"/>
  <c r="G105" i="1"/>
  <c r="H99" i="1"/>
  <c r="F91" i="4"/>
  <c r="G88" i="1"/>
  <c r="F216" i="9"/>
  <c r="B216" i="9" s="1"/>
  <c r="H81" i="1"/>
  <c r="F74" i="4"/>
  <c r="G66" i="1"/>
  <c r="H63" i="1"/>
  <c r="F62" i="4"/>
  <c r="H57" i="1"/>
  <c r="H49" i="1"/>
  <c r="H39" i="1"/>
  <c r="H31" i="1"/>
  <c r="H28" i="1"/>
  <c r="H27" i="1"/>
  <c r="F29" i="4"/>
  <c r="H21" i="1"/>
  <c r="F23" i="4"/>
  <c r="G16" i="1"/>
  <c r="H15" i="1"/>
  <c r="G15" i="1"/>
  <c r="G1434" i="1"/>
  <c r="G1433" i="1"/>
  <c r="H1431" i="1"/>
  <c r="G1428" i="1"/>
  <c r="H1428" i="1"/>
  <c r="F130" i="6"/>
  <c r="H1425" i="1"/>
  <c r="H1413" i="1"/>
  <c r="H1407" i="1"/>
  <c r="H1400" i="1"/>
  <c r="H1386" i="1"/>
  <c r="G1386" i="1"/>
  <c r="D89" i="6"/>
  <c r="C1383" i="1" s="1"/>
  <c r="H1382" i="1"/>
  <c r="G1380" i="1"/>
  <c r="H1375" i="1"/>
  <c r="G1372" i="1"/>
  <c r="H1366" i="1"/>
  <c r="C1360" i="1"/>
  <c r="G1363" i="1"/>
  <c r="G1361" i="1"/>
  <c r="H1360" i="1"/>
  <c r="H1349" i="1"/>
  <c r="H1347" i="1"/>
  <c r="G1344" i="1"/>
  <c r="G1345" i="1"/>
  <c r="H1343" i="1"/>
  <c r="H1340" i="1"/>
  <c r="H1337" i="1"/>
  <c r="H1338" i="1"/>
  <c r="H1335" i="1"/>
  <c r="H1330" i="1"/>
  <c r="F28" i="6"/>
  <c r="H1322" i="1"/>
  <c r="H1319" i="1"/>
  <c r="G1315" i="1"/>
  <c r="H1313" i="1"/>
  <c r="G1310" i="1"/>
  <c r="G1309" i="1"/>
  <c r="H1309" i="1"/>
  <c r="H1308" i="1"/>
  <c r="H1306" i="1"/>
  <c r="H1304" i="1"/>
  <c r="F10" i="6"/>
  <c r="H1303" i="1"/>
  <c r="H1298" i="1"/>
  <c r="G1297" i="1"/>
  <c r="G1295" i="1"/>
  <c r="H1294" i="1"/>
  <c r="G1291" i="1"/>
  <c r="H1289" i="1"/>
  <c r="H1282" i="1"/>
  <c r="H1277" i="1"/>
  <c r="H1276" i="1"/>
  <c r="H1273" i="1"/>
  <c r="G1268" i="1"/>
  <c r="G1267" i="1"/>
  <c r="H1267" i="1"/>
  <c r="H1265" i="1"/>
  <c r="H1264" i="1"/>
  <c r="E288" i="9"/>
  <c r="H1258" i="1"/>
  <c r="H1256" i="1"/>
  <c r="H1255" i="1"/>
  <c r="H1252" i="1"/>
  <c r="H1250" i="1"/>
  <c r="H1247" i="1"/>
  <c r="H1246" i="1"/>
  <c r="H1241" i="1"/>
  <c r="G1240" i="1"/>
  <c r="G1237" i="1"/>
  <c r="G1234" i="1"/>
  <c r="H1233" i="1"/>
  <c r="H1227" i="1"/>
  <c r="G1225" i="1"/>
  <c r="E281" i="9"/>
  <c r="B281" i="9" s="1"/>
  <c r="D245" i="5"/>
  <c r="H1217" i="1"/>
  <c r="D238" i="5"/>
  <c r="C1215" i="1" s="1"/>
  <c r="E302" i="9"/>
  <c r="B302" i="9" s="1"/>
  <c r="H1207" i="1"/>
  <c r="E300" i="9"/>
  <c r="B300" i="9" s="1"/>
  <c r="H1201" i="1"/>
  <c r="H1199" i="1"/>
  <c r="H1194" i="1"/>
  <c r="E304" i="9"/>
  <c r="B304" i="9" s="1"/>
  <c r="H1190" i="1"/>
  <c r="G1189" i="1"/>
  <c r="G1187" i="1"/>
  <c r="H1187" i="1"/>
  <c r="H1181" i="1"/>
  <c r="H1175" i="1"/>
  <c r="E190" i="5"/>
  <c r="G1171" i="1"/>
  <c r="H1168" i="1"/>
  <c r="E308" i="9"/>
  <c r="B308" i="9" s="1"/>
  <c r="H1166" i="1"/>
  <c r="E292" i="9"/>
  <c r="B292" i="9" s="1"/>
  <c r="H1160" i="1"/>
  <c r="H1159" i="1"/>
  <c r="D1157" i="1"/>
  <c r="G1157" i="1" s="1"/>
  <c r="H1158" i="1"/>
  <c r="G1151" i="1"/>
  <c r="H1150" i="1"/>
  <c r="H1148" i="1"/>
  <c r="H1146" i="1"/>
  <c r="G1144" i="1"/>
  <c r="E291" i="9"/>
  <c r="B291" i="9" s="1"/>
  <c r="C1142" i="1"/>
  <c r="G1140" i="1"/>
  <c r="E287" i="9"/>
  <c r="B287" i="9" s="1"/>
  <c r="H1136" i="1"/>
  <c r="H1135" i="1"/>
  <c r="E286" i="9"/>
  <c r="B286" i="9" s="1"/>
  <c r="H1133" i="1"/>
  <c r="H1131" i="1"/>
  <c r="H1129" i="1"/>
  <c r="G1128" i="1"/>
  <c r="G1126" i="1"/>
  <c r="G1125" i="1"/>
  <c r="G1123" i="1"/>
  <c r="E134" i="5"/>
  <c r="D1112" i="1" s="1"/>
  <c r="H1118" i="1"/>
  <c r="H1117" i="1"/>
  <c r="H1116" i="1"/>
  <c r="H1115" i="1"/>
  <c r="G1115" i="1"/>
  <c r="G1111" i="1"/>
  <c r="G1108" i="1"/>
  <c r="H1108" i="1"/>
  <c r="H1105" i="1"/>
  <c r="H1103" i="1"/>
  <c r="G1102" i="1"/>
  <c r="H1102" i="1"/>
  <c r="G1101" i="1"/>
  <c r="H1100" i="1"/>
  <c r="H1092" i="1"/>
  <c r="G1090" i="1"/>
  <c r="H1089" i="1"/>
  <c r="H1085" i="1"/>
  <c r="H1084" i="1"/>
  <c r="G1081" i="1"/>
  <c r="H1074" i="1"/>
  <c r="G1072" i="1"/>
  <c r="G1071" i="1"/>
  <c r="H1066" i="1"/>
  <c r="G1068" i="1"/>
  <c r="E285" i="9"/>
  <c r="B285" i="9" s="1"/>
  <c r="F78" i="5"/>
  <c r="H1062" i="1"/>
  <c r="G1061" i="1"/>
  <c r="H1059" i="1"/>
  <c r="G1057" i="1"/>
  <c r="G1055" i="1"/>
  <c r="G1051" i="1"/>
  <c r="G1044" i="1"/>
  <c r="G1039" i="1"/>
  <c r="H1038" i="1"/>
  <c r="F52" i="5"/>
  <c r="H1031" i="1"/>
  <c r="H1028" i="1"/>
  <c r="F45" i="5"/>
  <c r="G1026" i="1"/>
  <c r="G1025" i="1"/>
  <c r="H1022" i="1"/>
  <c r="G1021" i="1"/>
  <c r="G1019" i="1"/>
  <c r="H1019" i="1"/>
  <c r="G1013" i="1"/>
  <c r="G1011" i="1"/>
  <c r="G1009" i="1"/>
  <c r="G1007" i="1"/>
  <c r="H1005" i="1"/>
  <c r="G1003" i="1"/>
  <c r="G998" i="1"/>
  <c r="F19" i="5"/>
  <c r="G991" i="1"/>
  <c r="H988" i="1"/>
  <c r="G988" i="1"/>
  <c r="G986" i="1"/>
  <c r="H1574" i="1"/>
  <c r="G1570" i="1"/>
  <c r="G1564" i="1"/>
  <c r="G1562" i="1"/>
  <c r="G1558" i="1"/>
  <c r="H1556" i="1"/>
  <c r="G1554" i="1"/>
  <c r="G1550" i="1"/>
  <c r="G1542" i="1"/>
  <c r="G1541" i="1"/>
  <c r="G1540" i="1"/>
  <c r="G1536" i="1"/>
  <c r="H1534" i="1"/>
  <c r="H1530" i="1"/>
  <c r="G1532" i="1"/>
  <c r="G1528" i="1"/>
  <c r="H1526" i="1"/>
  <c r="G1525" i="1"/>
  <c r="D49" i="8"/>
  <c r="C1524" i="1" s="1"/>
  <c r="H1522" i="1"/>
  <c r="G1514" i="1"/>
  <c r="G1512" i="1"/>
  <c r="G1510" i="1"/>
  <c r="G1509" i="1"/>
  <c r="G1504" i="1"/>
  <c r="G1500" i="1"/>
  <c r="G1496" i="1"/>
  <c r="G1493" i="1"/>
  <c r="H1490" i="1"/>
  <c r="G1489" i="1"/>
  <c r="G1488" i="1"/>
  <c r="G1486" i="1"/>
  <c r="G1485" i="1"/>
  <c r="G1484" i="1"/>
  <c r="G1481" i="1"/>
  <c r="G1480" i="1"/>
  <c r="H983" i="1"/>
  <c r="G982" i="1"/>
  <c r="H980" i="1"/>
  <c r="G976" i="1"/>
  <c r="G974" i="1"/>
  <c r="G970" i="1"/>
  <c r="G968" i="1"/>
  <c r="G965" i="1"/>
  <c r="H965" i="1"/>
  <c r="H962" i="1"/>
  <c r="E153" i="9"/>
  <c r="B153" i="9" s="1"/>
  <c r="E152" i="9"/>
  <c r="B152" i="9" s="1"/>
  <c r="G959" i="1"/>
  <c r="H958" i="1"/>
  <c r="F267" i="9"/>
  <c r="B267" i="9" s="1"/>
  <c r="E149" i="9"/>
  <c r="B149" i="9" s="1"/>
  <c r="H956" i="1"/>
  <c r="F266" i="9"/>
  <c r="H953" i="1"/>
  <c r="G952" i="1"/>
  <c r="H950" i="1"/>
  <c r="F264" i="9"/>
  <c r="B264" i="9" s="1"/>
  <c r="G947" i="1"/>
  <c r="H947" i="1"/>
  <c r="F263" i="9"/>
  <c r="B263" i="9" s="1"/>
  <c r="H944" i="1"/>
  <c r="E141" i="9"/>
  <c r="H941" i="1"/>
  <c r="G940" i="1"/>
  <c r="G936" i="1"/>
  <c r="H935" i="1"/>
  <c r="H934" i="1"/>
  <c r="E135" i="9"/>
  <c r="B135" i="9" s="1"/>
  <c r="H932" i="1"/>
  <c r="H929" i="1"/>
  <c r="H926" i="1"/>
  <c r="E131" i="9"/>
  <c r="B131" i="9" s="1"/>
  <c r="H923" i="1"/>
  <c r="G922" i="1"/>
  <c r="H917" i="1"/>
  <c r="G916" i="1"/>
  <c r="E125" i="9"/>
  <c r="H914" i="1"/>
  <c r="H911" i="1"/>
  <c r="F252" i="9"/>
  <c r="B252" i="9" s="1"/>
  <c r="H908" i="1"/>
  <c r="H905" i="1"/>
  <c r="G904" i="1"/>
  <c r="H902" i="1"/>
  <c r="H898" i="1"/>
  <c r="E113" i="9"/>
  <c r="H896" i="1"/>
  <c r="E107" i="9"/>
  <c r="G887" i="1"/>
  <c r="G886" i="1"/>
  <c r="G884" i="1"/>
  <c r="H884" i="1"/>
  <c r="H881" i="1"/>
  <c r="G880" i="1"/>
  <c r="E100" i="9"/>
  <c r="B100" i="9" s="1"/>
  <c r="E99" i="9"/>
  <c r="B99" i="9" s="1"/>
  <c r="H870" i="1"/>
  <c r="G869" i="1"/>
  <c r="F237" i="9"/>
  <c r="B237" i="9" s="1"/>
  <c r="H869" i="1"/>
  <c r="E92" i="9"/>
  <c r="B92" i="9" s="1"/>
  <c r="G863" i="1"/>
  <c r="G862" i="1"/>
  <c r="H857" i="1"/>
  <c r="H856" i="1"/>
  <c r="H852" i="1"/>
  <c r="H848" i="1"/>
  <c r="E76" i="9"/>
  <c r="B76" i="9" s="1"/>
  <c r="G839" i="1"/>
  <c r="G838" i="1"/>
  <c r="H836" i="1"/>
  <c r="H833" i="1"/>
  <c r="G832" i="1"/>
  <c r="H822" i="1"/>
  <c r="H821" i="1"/>
  <c r="H812" i="1"/>
  <c r="H809" i="1"/>
  <c r="H808" i="1"/>
  <c r="H804" i="1"/>
  <c r="G803" i="1"/>
  <c r="H800" i="1"/>
  <c r="E65" i="9"/>
  <c r="B65" i="9" s="1"/>
  <c r="G791" i="1"/>
  <c r="G790" i="1"/>
  <c r="H785" i="1"/>
  <c r="G784" i="1"/>
  <c r="H780" i="1"/>
  <c r="G779" i="1"/>
  <c r="H774" i="1"/>
  <c r="H773" i="1"/>
  <c r="G767" i="1"/>
  <c r="G766" i="1"/>
  <c r="G760" i="1"/>
  <c r="H756" i="1"/>
  <c r="G752" i="1"/>
  <c r="H751" i="1"/>
  <c r="F225" i="9"/>
  <c r="B225" i="9" s="1"/>
  <c r="H749" i="1"/>
  <c r="G745" i="1"/>
  <c r="E56" i="9"/>
  <c r="G735" i="1"/>
  <c r="E52" i="9"/>
  <c r="G717" i="1"/>
  <c r="H716" i="1"/>
  <c r="G714" i="1"/>
  <c r="F219" i="9"/>
  <c r="E41" i="9"/>
  <c r="B41" i="9" s="1"/>
  <c r="H711" i="1"/>
  <c r="G708" i="1"/>
  <c r="E39" i="9"/>
  <c r="B39" i="9" s="1"/>
  <c r="G702" i="1"/>
  <c r="G699" i="1"/>
  <c r="G693" i="1"/>
  <c r="E35" i="9"/>
  <c r="B35" i="9" s="1"/>
  <c r="H690" i="1"/>
  <c r="H689" i="1"/>
  <c r="G687" i="1"/>
  <c r="H684" i="1"/>
  <c r="H680" i="1"/>
  <c r="G675" i="1"/>
  <c r="G672" i="1"/>
  <c r="H671" i="1"/>
  <c r="H669" i="1"/>
  <c r="G666" i="1"/>
  <c r="E29" i="9"/>
  <c r="B29" i="9" s="1"/>
  <c r="E28" i="9"/>
  <c r="B28" i="9" s="1"/>
  <c r="H657" i="1"/>
  <c r="G654" i="1"/>
  <c r="H653" i="1"/>
  <c r="E25" i="9"/>
  <c r="B25" i="9" s="1"/>
  <c r="F215" i="9"/>
  <c r="B215" i="9" s="1"/>
  <c r="E23" i="9"/>
  <c r="B23" i="9" s="1"/>
  <c r="G648" i="1"/>
  <c r="H647" i="1"/>
  <c r="E22" i="9"/>
  <c r="B22" i="9" s="1"/>
  <c r="H645" i="1"/>
  <c r="H642" i="1"/>
  <c r="G645" i="1"/>
  <c r="H627" i="1"/>
  <c r="E625" i="4"/>
  <c r="D619" i="1" s="1"/>
  <c r="H620" i="1"/>
  <c r="H618" i="1"/>
  <c r="B159" i="9"/>
  <c r="E156" i="9"/>
  <c r="E155" i="9"/>
  <c r="B155" i="9" s="1"/>
  <c r="H612" i="1"/>
  <c r="H611" i="1"/>
  <c r="F270" i="9"/>
  <c r="B270" i="9" s="1"/>
  <c r="G606" i="1"/>
  <c r="H606" i="1"/>
  <c r="F268" i="9"/>
  <c r="E148" i="9"/>
  <c r="B148" i="9" s="1"/>
  <c r="E147" i="9"/>
  <c r="G603" i="1"/>
  <c r="E146" i="9"/>
  <c r="B146" i="9" s="1"/>
  <c r="H596" i="1"/>
  <c r="E142" i="9"/>
  <c r="F262" i="9"/>
  <c r="B262" i="9" s="1"/>
  <c r="H594" i="1"/>
  <c r="G591" i="1"/>
  <c r="E138" i="9"/>
  <c r="B138" i="9" s="1"/>
  <c r="E137" i="9"/>
  <c r="B137" i="9" s="1"/>
  <c r="H588" i="1"/>
  <c r="E136" i="9"/>
  <c r="B136" i="9" s="1"/>
  <c r="F257" i="9"/>
  <c r="B257" i="9" s="1"/>
  <c r="G588" i="1"/>
  <c r="G585" i="1"/>
  <c r="G582" i="1"/>
  <c r="H582" i="1"/>
  <c r="G579" i="1"/>
  <c r="G575" i="1"/>
  <c r="H576" i="1"/>
  <c r="H573" i="1"/>
  <c r="G566" i="1"/>
  <c r="H566" i="1"/>
  <c r="G564" i="1"/>
  <c r="H559" i="1"/>
  <c r="E134" i="9"/>
  <c r="B134" i="9" s="1"/>
  <c r="H554" i="1"/>
  <c r="H550" i="1"/>
  <c r="H544" i="1"/>
  <c r="H541" i="1"/>
  <c r="F255" i="9"/>
  <c r="B255" i="9" s="1"/>
  <c r="F254" i="9"/>
  <c r="B254" i="9" s="1"/>
  <c r="H538" i="1"/>
  <c r="E123" i="9"/>
  <c r="B123" i="9" s="1"/>
  <c r="E122" i="9"/>
  <c r="F253" i="9"/>
  <c r="H532" i="1"/>
  <c r="H529" i="1"/>
  <c r="E529" i="4"/>
  <c r="D523" i="1" s="1"/>
  <c r="F250" i="9"/>
  <c r="E119" i="9"/>
  <c r="B119" i="9" s="1"/>
  <c r="G526" i="1"/>
  <c r="E118" i="9"/>
  <c r="B118" i="9" s="1"/>
  <c r="H517" i="1"/>
  <c r="G514" i="1"/>
  <c r="H511" i="1"/>
  <c r="D515" i="4"/>
  <c r="G508" i="1"/>
  <c r="H506" i="1"/>
  <c r="E112" i="9"/>
  <c r="B112" i="9" s="1"/>
  <c r="G502" i="1"/>
  <c r="F248" i="9"/>
  <c r="B248" i="9" s="1"/>
  <c r="G496" i="1"/>
  <c r="H496" i="1"/>
  <c r="E105" i="9"/>
  <c r="B105" i="9" s="1"/>
  <c r="E103" i="9"/>
  <c r="B103" i="9" s="1"/>
  <c r="F242" i="9"/>
  <c r="B242" i="9" s="1"/>
  <c r="F241" i="9"/>
  <c r="B241" i="9" s="1"/>
  <c r="E98" i="9"/>
  <c r="B98" i="9" s="1"/>
  <c r="H484" i="1"/>
  <c r="E97" i="9"/>
  <c r="F238" i="9"/>
  <c r="H482" i="1"/>
  <c r="E484" i="4"/>
  <c r="D478" i="1" s="1"/>
  <c r="F236" i="9"/>
  <c r="B236" i="9" s="1"/>
  <c r="H481" i="1"/>
  <c r="F235" i="9"/>
  <c r="B235" i="9" s="1"/>
  <c r="H475" i="1"/>
  <c r="H474" i="1"/>
  <c r="C472" i="1"/>
  <c r="G462" i="1"/>
  <c r="H460" i="1"/>
  <c r="H459" i="1"/>
  <c r="H454" i="1"/>
  <c r="H451" i="1"/>
  <c r="H450" i="1"/>
  <c r="G448" i="1"/>
  <c r="H447" i="1"/>
  <c r="E88" i="9"/>
  <c r="B88" i="9" s="1"/>
  <c r="H441" i="1"/>
  <c r="E87" i="9"/>
  <c r="B87" i="9" s="1"/>
  <c r="G439" i="1"/>
  <c r="H439" i="1"/>
  <c r="E85" i="9"/>
  <c r="B85" i="9" s="1"/>
  <c r="G433" i="1"/>
  <c r="E83" i="9"/>
  <c r="B83" i="9" s="1"/>
  <c r="H429" i="1"/>
  <c r="E82" i="9"/>
  <c r="B82" i="9" s="1"/>
  <c r="E81" i="9"/>
  <c r="F231" i="9"/>
  <c r="B231" i="9" s="1"/>
  <c r="H430" i="1"/>
  <c r="G427" i="1"/>
  <c r="G426" i="1"/>
  <c r="G424" i="1"/>
  <c r="H424" i="1"/>
  <c r="F227" i="9"/>
  <c r="H417" i="1"/>
  <c r="E644" i="4"/>
  <c r="D638" i="1" s="1"/>
  <c r="D643" i="4"/>
  <c r="H397" i="1"/>
  <c r="G393" i="1"/>
  <c r="D396" i="4"/>
  <c r="H390" i="1"/>
  <c r="G385" i="1"/>
  <c r="G382" i="1"/>
  <c r="H378" i="1"/>
  <c r="H381" i="1"/>
  <c r="G379" i="1"/>
  <c r="G376" i="1"/>
  <c r="G375" i="1"/>
  <c r="H375" i="1"/>
  <c r="H372" i="1"/>
  <c r="H369" i="1"/>
  <c r="F369" i="4"/>
  <c r="C364" i="1"/>
  <c r="G364" i="1" s="1"/>
  <c r="G361" i="1"/>
  <c r="H357" i="1"/>
  <c r="F356" i="4"/>
  <c r="G354" i="1"/>
  <c r="G343" i="1"/>
  <c r="H340" i="1"/>
  <c r="G334" i="1"/>
  <c r="G333" i="1"/>
  <c r="G331" i="1"/>
  <c r="H331" i="1"/>
  <c r="G328" i="1"/>
  <c r="G325" i="1"/>
  <c r="H324" i="1"/>
  <c r="H316" i="1"/>
  <c r="H315" i="1"/>
  <c r="H312" i="1"/>
  <c r="E311" i="4"/>
  <c r="D306" i="1" s="1"/>
  <c r="H313" i="1"/>
  <c r="H310" i="1"/>
  <c r="H309" i="1"/>
  <c r="G304" i="1"/>
  <c r="H303" i="1"/>
  <c r="H301" i="1"/>
  <c r="G301" i="1"/>
  <c r="H300" i="1"/>
  <c r="H297" i="1"/>
  <c r="H295" i="1"/>
  <c r="G292" i="1"/>
  <c r="H289" i="1"/>
  <c r="H288" i="1"/>
  <c r="E273" i="9"/>
  <c r="B273" i="9" s="1"/>
  <c r="H411" i="1"/>
  <c r="G282" i="1"/>
  <c r="G283" i="1"/>
  <c r="E73" i="9"/>
  <c r="B73" i="9" s="1"/>
  <c r="H271" i="1"/>
  <c r="H268" i="1"/>
  <c r="G264" i="1"/>
  <c r="G262" i="1"/>
  <c r="F226" i="9"/>
  <c r="H256" i="1"/>
  <c r="H255" i="1"/>
  <c r="E67" i="9"/>
  <c r="G253" i="1"/>
  <c r="H252" i="1"/>
  <c r="H249" i="1"/>
  <c r="H244" i="1"/>
  <c r="H241" i="1"/>
  <c r="E64" i="9"/>
  <c r="B64" i="9" s="1"/>
  <c r="H238" i="1"/>
  <c r="G235" i="1"/>
  <c r="E63" i="9"/>
  <c r="B63" i="9" s="1"/>
  <c r="H231" i="1"/>
  <c r="G225" i="1"/>
  <c r="H222" i="1"/>
  <c r="G219" i="1"/>
  <c r="E58" i="9"/>
  <c r="B58" i="9" s="1"/>
  <c r="H217" i="1"/>
  <c r="H213" i="1"/>
  <c r="E215" i="4"/>
  <c r="D211" i="1" s="1"/>
  <c r="D215" i="4"/>
  <c r="G207" i="1"/>
  <c r="H207" i="1"/>
  <c r="F224" i="9"/>
  <c r="G198" i="1"/>
  <c r="G201" i="1"/>
  <c r="H199" i="1"/>
  <c r="E51" i="9"/>
  <c r="B51" i="9" s="1"/>
  <c r="H195" i="1"/>
  <c r="G193" i="1"/>
  <c r="F188" i="4"/>
  <c r="G189" i="1"/>
  <c r="H189" i="1"/>
  <c r="E46" i="9"/>
  <c r="B46" i="9" s="1"/>
  <c r="B222" i="9"/>
  <c r="H183" i="1"/>
  <c r="G183" i="1"/>
  <c r="G181" i="1"/>
  <c r="F220" i="9"/>
  <c r="B220" i="9" s="1"/>
  <c r="E43" i="9"/>
  <c r="B43" i="9" s="1"/>
  <c r="H177" i="1"/>
  <c r="F177" i="4"/>
  <c r="H174" i="1"/>
  <c r="H171" i="1"/>
  <c r="F169" i="4"/>
  <c r="G165" i="1"/>
  <c r="G160" i="1"/>
  <c r="H160" i="1"/>
  <c r="G157" i="1"/>
  <c r="H156" i="1"/>
  <c r="F218" i="9"/>
  <c r="B218" i="9" s="1"/>
  <c r="E40" i="9"/>
  <c r="B40" i="9" s="1"/>
  <c r="H150" i="1"/>
  <c r="H144" i="1"/>
  <c r="H141" i="1"/>
  <c r="H139" i="1"/>
  <c r="G138" i="1"/>
  <c r="H133" i="1"/>
  <c r="D133" i="4"/>
  <c r="G124" i="1"/>
  <c r="H124" i="1"/>
  <c r="G115" i="1"/>
  <c r="F217" i="9"/>
  <c r="G111" i="1"/>
  <c r="E37" i="9"/>
  <c r="B37" i="9" s="1"/>
  <c r="H100" i="1"/>
  <c r="H94" i="1"/>
  <c r="G99" i="1"/>
  <c r="G97" i="1"/>
  <c r="H96" i="1"/>
  <c r="H87" i="1"/>
  <c r="H93" i="1"/>
  <c r="G87" i="1"/>
  <c r="E82" i="4"/>
  <c r="D78" i="1" s="1"/>
  <c r="G81" i="1"/>
  <c r="G73" i="1"/>
  <c r="H75" i="1"/>
  <c r="H72" i="1"/>
  <c r="E34" i="9"/>
  <c r="B34" i="9" s="1"/>
  <c r="H67" i="1"/>
  <c r="H69" i="1"/>
  <c r="H64" i="1"/>
  <c r="H61" i="1"/>
  <c r="C58" i="1"/>
  <c r="G58" i="1" s="1"/>
  <c r="G55" i="1"/>
  <c r="E27" i="9"/>
  <c r="B27" i="9" s="1"/>
  <c r="E26" i="9"/>
  <c r="B26" i="9" s="1"/>
  <c r="H54" i="1"/>
  <c r="H52" i="1"/>
  <c r="H51" i="1"/>
  <c r="G48" i="1"/>
  <c r="H45" i="1"/>
  <c r="G39" i="1"/>
  <c r="G37" i="1"/>
  <c r="H33" i="1"/>
  <c r="G33" i="1"/>
  <c r="H34" i="1"/>
  <c r="H30" i="1"/>
  <c r="G19" i="1"/>
  <c r="G21" i="1"/>
  <c r="H16" i="1"/>
  <c r="H13" i="1"/>
  <c r="H12" i="1"/>
  <c r="H9" i="1"/>
  <c r="E7" i="4"/>
  <c r="D3" i="1" s="1"/>
  <c r="H844" i="1"/>
  <c r="G844" i="1"/>
  <c r="G13" i="1"/>
  <c r="G31" i="1"/>
  <c r="G130" i="1"/>
  <c r="G144" i="1"/>
  <c r="G175" i="1"/>
  <c r="G202" i="1"/>
  <c r="H225" i="1"/>
  <c r="G240" i="1"/>
  <c r="H250" i="1"/>
  <c r="G255" i="1"/>
  <c r="H261" i="1"/>
  <c r="G271" i="1"/>
  <c r="G288" i="1"/>
  <c r="H298" i="1"/>
  <c r="H318" i="1"/>
  <c r="H333" i="1"/>
  <c r="H343" i="1"/>
  <c r="H354" i="1"/>
  <c r="G370" i="1"/>
  <c r="H379" i="1"/>
  <c r="G384" i="1"/>
  <c r="H399" i="1"/>
  <c r="G406" i="1"/>
  <c r="H426" i="1"/>
  <c r="G436" i="1"/>
  <c r="H515" i="1"/>
  <c r="G642" i="1"/>
  <c r="H714" i="1"/>
  <c r="H720" i="1"/>
  <c r="G720" i="1"/>
  <c r="G920" i="1"/>
  <c r="H1069" i="1"/>
  <c r="G1069" i="1"/>
  <c r="G1392" i="1"/>
  <c r="H1392" i="1"/>
  <c r="G4" i="1"/>
  <c r="G22" i="1"/>
  <c r="G40" i="1"/>
  <c r="G63" i="1"/>
  <c r="H76" i="1"/>
  <c r="G82" i="1"/>
  <c r="H91" i="1"/>
  <c r="G106" i="1"/>
  <c r="H115" i="1"/>
  <c r="G121" i="1"/>
  <c r="G136" i="1"/>
  <c r="G151" i="1"/>
  <c r="G166" i="1"/>
  <c r="G184" i="1"/>
  <c r="H193" i="1"/>
  <c r="G226" i="1"/>
  <c r="H235" i="1"/>
  <c r="G319" i="1"/>
  <c r="H328" i="1"/>
  <c r="H349" i="1"/>
  <c r="H394" i="1"/>
  <c r="G400" i="1"/>
  <c r="H421" i="1"/>
  <c r="G556" i="1"/>
  <c r="H556" i="1"/>
  <c r="G600" i="1"/>
  <c r="G627" i="1"/>
  <c r="G663" i="1"/>
  <c r="G726" i="1"/>
  <c r="G948" i="1"/>
  <c r="H948" i="1"/>
  <c r="G786" i="1"/>
  <c r="H786" i="1"/>
  <c r="G834" i="1"/>
  <c r="H834" i="1"/>
  <c r="H1114" i="1"/>
  <c r="G1114" i="1"/>
  <c r="H796" i="1"/>
  <c r="G796" i="1"/>
  <c r="H4" i="1"/>
  <c r="G9" i="1"/>
  <c r="H18" i="1"/>
  <c r="H22" i="1"/>
  <c r="G27" i="1"/>
  <c r="H36" i="1"/>
  <c r="H40" i="1"/>
  <c r="G45" i="1"/>
  <c r="G64" i="1"/>
  <c r="H82" i="1"/>
  <c r="H106" i="1"/>
  <c r="H121" i="1"/>
  <c r="H126" i="1"/>
  <c r="H136" i="1"/>
  <c r="H151" i="1"/>
  <c r="H162" i="1"/>
  <c r="H166" i="1"/>
  <c r="H180" i="1"/>
  <c r="H184" i="1"/>
  <c r="G199" i="1"/>
  <c r="G217" i="1"/>
  <c r="H226" i="1"/>
  <c r="H267" i="1"/>
  <c r="G277" i="1"/>
  <c r="H282" i="1"/>
  <c r="G295" i="1"/>
  <c r="G310" i="1"/>
  <c r="H319" i="1"/>
  <c r="G340" i="1"/>
  <c r="H366" i="1"/>
  <c r="H400" i="1"/>
  <c r="H432" i="1"/>
  <c r="G505" i="1"/>
  <c r="H505" i="1"/>
  <c r="G705" i="1"/>
  <c r="G938" i="1"/>
  <c r="H55" i="1"/>
  <c r="H97" i="1"/>
  <c r="H145" i="1"/>
  <c r="H334" i="1"/>
  <c r="H355" i="1"/>
  <c r="H361" i="1"/>
  <c r="H427" i="1"/>
  <c r="H575" i="1"/>
  <c r="G602" i="1"/>
  <c r="H602" i="1"/>
  <c r="G894" i="1"/>
  <c r="H894" i="1"/>
  <c r="G966" i="1"/>
  <c r="H966" i="1"/>
  <c r="H1336" i="1"/>
  <c r="G1336" i="1"/>
  <c r="F56" i="5"/>
  <c r="C1034" i="1"/>
  <c r="G10" i="1"/>
  <c r="G28" i="1"/>
  <c r="G51" i="1"/>
  <c r="H60" i="1"/>
  <c r="G69" i="1"/>
  <c r="G79" i="1"/>
  <c r="G93" i="1"/>
  <c r="G103" i="1"/>
  <c r="G117" i="1"/>
  <c r="G142" i="1"/>
  <c r="G172" i="1"/>
  <c r="G190" i="1"/>
  <c r="G223" i="1"/>
  <c r="H237" i="1"/>
  <c r="G247" i="1"/>
  <c r="G268" i="1"/>
  <c r="H273" i="1"/>
  <c r="G315" i="1"/>
  <c r="H330" i="1"/>
  <c r="H351" i="1"/>
  <c r="G367" i="1"/>
  <c r="H376" i="1"/>
  <c r="H396" i="1"/>
  <c r="G412" i="1"/>
  <c r="H423" i="1"/>
  <c r="H624" i="1"/>
  <c r="G624" i="1"/>
  <c r="H654" i="1"/>
  <c r="H675" i="1"/>
  <c r="H772" i="1"/>
  <c r="G772" i="1"/>
  <c r="H820" i="1"/>
  <c r="G820" i="1"/>
  <c r="F563" i="4"/>
  <c r="C557" i="1"/>
  <c r="H557" i="1" s="1"/>
  <c r="H19" i="1"/>
  <c r="H37" i="1"/>
  <c r="H88" i="1"/>
  <c r="H112" i="1"/>
  <c r="H127" i="1"/>
  <c r="H157" i="1"/>
  <c r="H163" i="1"/>
  <c r="H181" i="1"/>
  <c r="G195" i="1"/>
  <c r="H208" i="1"/>
  <c r="G213" i="1"/>
  <c r="H232" i="1"/>
  <c r="H325" i="1"/>
  <c r="H418" i="1"/>
  <c r="H433" i="1"/>
  <c r="H448" i="1"/>
  <c r="G597" i="1"/>
  <c r="G618" i="1"/>
  <c r="H681" i="1"/>
  <c r="G681" i="1"/>
  <c r="G707" i="1"/>
  <c r="H707" i="1"/>
  <c r="H798" i="1"/>
  <c r="H846" i="1"/>
  <c r="G1083" i="1"/>
  <c r="H1083" i="1"/>
  <c r="G1326" i="1"/>
  <c r="H1326" i="1"/>
  <c r="D484" i="4"/>
  <c r="F485" i="4"/>
  <c r="H73" i="1"/>
  <c r="H6" i="1"/>
  <c r="H10" i="1"/>
  <c r="H24" i="1"/>
  <c r="H42" i="1"/>
  <c r="G52" i="1"/>
  <c r="G70" i="1"/>
  <c r="H79" i="1"/>
  <c r="H84" i="1"/>
  <c r="G94" i="1"/>
  <c r="H103" i="1"/>
  <c r="H108" i="1"/>
  <c r="G118" i="1"/>
  <c r="G123" i="1"/>
  <c r="G133" i="1"/>
  <c r="H142" i="1"/>
  <c r="G153" i="1"/>
  <c r="H168" i="1"/>
  <c r="H172" i="1"/>
  <c r="H186" i="1"/>
  <c r="H190" i="1"/>
  <c r="G205" i="1"/>
  <c r="H223" i="1"/>
  <c r="H228" i="1"/>
  <c r="H243" i="1"/>
  <c r="H258" i="1"/>
  <c r="H264" i="1"/>
  <c r="H291" i="1"/>
  <c r="H321" i="1"/>
  <c r="G352" i="1"/>
  <c r="H367" i="1"/>
  <c r="G373" i="1"/>
  <c r="H387" i="1"/>
  <c r="H412" i="1"/>
  <c r="H490" i="1"/>
  <c r="G553" i="1"/>
  <c r="H553" i="1"/>
  <c r="G912" i="1"/>
  <c r="H912" i="1"/>
  <c r="H1529" i="1"/>
  <c r="G1529" i="1"/>
  <c r="G7" i="1"/>
  <c r="G25" i="1"/>
  <c r="G43" i="1"/>
  <c r="G85" i="1"/>
  <c r="G109" i="1"/>
  <c r="G154" i="1"/>
  <c r="G169" i="1"/>
  <c r="G187" i="1"/>
  <c r="G196" i="1"/>
  <c r="G214" i="1"/>
  <c r="G229" i="1"/>
  <c r="G307" i="1"/>
  <c r="G322" i="1"/>
  <c r="G388" i="1"/>
  <c r="H651" i="1"/>
  <c r="G651" i="1"/>
  <c r="G762" i="1"/>
  <c r="H762" i="1"/>
  <c r="G810" i="1"/>
  <c r="H810" i="1"/>
  <c r="G858" i="1"/>
  <c r="H858" i="1"/>
  <c r="G929" i="1"/>
  <c r="H7" i="1"/>
  <c r="H25" i="1"/>
  <c r="H43" i="1"/>
  <c r="G49" i="1"/>
  <c r="G67" i="1"/>
  <c r="H85" i="1"/>
  <c r="G90" i="1"/>
  <c r="G100" i="1"/>
  <c r="H109" i="1"/>
  <c r="G114" i="1"/>
  <c r="G139" i="1"/>
  <c r="H154" i="1"/>
  <c r="H169" i="1"/>
  <c r="H187" i="1"/>
  <c r="H196" i="1"/>
  <c r="G210" i="1"/>
  <c r="H214" i="1"/>
  <c r="H229" i="1"/>
  <c r="H234" i="1"/>
  <c r="G265" i="1"/>
  <c r="H270" i="1"/>
  <c r="G280" i="1"/>
  <c r="H307" i="1"/>
  <c r="G313" i="1"/>
  <c r="H322" i="1"/>
  <c r="H327" i="1"/>
  <c r="H348" i="1"/>
  <c r="H388" i="1"/>
  <c r="H405" i="1"/>
  <c r="H420" i="1"/>
  <c r="H435" i="1"/>
  <c r="G457" i="1"/>
  <c r="H457" i="1"/>
  <c r="G463" i="1"/>
  <c r="H463" i="1"/>
  <c r="H502" i="1"/>
  <c r="H527" i="1"/>
  <c r="H609" i="1"/>
  <c r="H615" i="1"/>
  <c r="G615" i="1"/>
  <c r="G657" i="1"/>
  <c r="G930" i="1"/>
  <c r="H930" i="1"/>
  <c r="G1023" i="1"/>
  <c r="H1023" i="1"/>
  <c r="H444" i="1"/>
  <c r="G460" i="1"/>
  <c r="G481" i="1"/>
  <c r="H491" i="1"/>
  <c r="G517" i="1"/>
  <c r="G529" i="1"/>
  <c r="H539" i="1"/>
  <c r="H605" i="1"/>
  <c r="G680" i="1"/>
  <c r="H710" i="1"/>
  <c r="G756" i="1"/>
  <c r="H766" i="1"/>
  <c r="G780" i="1"/>
  <c r="H790" i="1"/>
  <c r="H794" i="1"/>
  <c r="G804" i="1"/>
  <c r="H814" i="1"/>
  <c r="H818" i="1"/>
  <c r="G828" i="1"/>
  <c r="H838" i="1"/>
  <c r="G852" i="1"/>
  <c r="H862" i="1"/>
  <c r="H866" i="1"/>
  <c r="G876" i="1"/>
  <c r="H986" i="1"/>
  <c r="G1005" i="1"/>
  <c r="G1032" i="1"/>
  <c r="G1074" i="1"/>
  <c r="H1154" i="1"/>
  <c r="G1159" i="1"/>
  <c r="H1203" i="1"/>
  <c r="G1216" i="1"/>
  <c r="G1223" i="1"/>
  <c r="H1223" i="1"/>
  <c r="H1240" i="1"/>
  <c r="H1397" i="1"/>
  <c r="G1397" i="1"/>
  <c r="G1403" i="1"/>
  <c r="J1474" i="1"/>
  <c r="G1479" i="1"/>
  <c r="I1479" i="1" s="1"/>
  <c r="H1557" i="1"/>
  <c r="G1557" i="1"/>
  <c r="H1571" i="1"/>
  <c r="G1571" i="1"/>
  <c r="F135" i="5"/>
  <c r="C1113" i="1"/>
  <c r="G1113" i="1" s="1"/>
  <c r="H309" i="9"/>
  <c r="D1167" i="1"/>
  <c r="D1384" i="1"/>
  <c r="E89" i="6"/>
  <c r="D1383" i="1" s="1"/>
  <c r="B93" i="9"/>
  <c r="F221" i="9"/>
  <c r="B221" i="9" s="1"/>
  <c r="H1093" i="1"/>
  <c r="G1093" i="1"/>
  <c r="G1365" i="1"/>
  <c r="H1365" i="1"/>
  <c r="C1124" i="1"/>
  <c r="F259" i="5"/>
  <c r="D258" i="5"/>
  <c r="F251" i="9"/>
  <c r="B251" i="9" s="1"/>
  <c r="G445" i="1"/>
  <c r="H465" i="1"/>
  <c r="G472" i="1"/>
  <c r="G487" i="1"/>
  <c r="H497" i="1"/>
  <c r="G535" i="1"/>
  <c r="H545" i="1"/>
  <c r="G584" i="1"/>
  <c r="G593" i="1"/>
  <c r="G698" i="1"/>
  <c r="H728" i="1"/>
  <c r="G747" i="1"/>
  <c r="G785" i="1"/>
  <c r="G809" i="1"/>
  <c r="G833" i="1"/>
  <c r="G857" i="1"/>
  <c r="G881" i="1"/>
  <c r="G890" i="1"/>
  <c r="G899" i="1"/>
  <c r="G908" i="1"/>
  <c r="G917" i="1"/>
  <c r="G926" i="1"/>
  <c r="G935" i="1"/>
  <c r="G944" i="1"/>
  <c r="G953" i="1"/>
  <c r="G962" i="1"/>
  <c r="G971" i="1"/>
  <c r="G980" i="1"/>
  <c r="G987" i="1"/>
  <c r="H992" i="1"/>
  <c r="H997" i="1"/>
  <c r="H1001" i="1"/>
  <c r="H1010" i="1"/>
  <c r="H1015" i="1"/>
  <c r="H1024" i="1"/>
  <c r="H1042" i="1"/>
  <c r="G1066" i="1"/>
  <c r="G1070" i="1"/>
  <c r="G1131" i="1"/>
  <c r="G1258" i="1"/>
  <c r="H1268" i="1"/>
  <c r="G1273" i="1"/>
  <c r="G1398" i="1"/>
  <c r="G1449" i="1"/>
  <c r="I1449" i="1" s="1"/>
  <c r="G1551" i="1"/>
  <c r="H1572" i="1"/>
  <c r="H1580" i="1"/>
  <c r="G1580" i="1"/>
  <c r="D124" i="4"/>
  <c r="F125" i="4"/>
  <c r="E351" i="4"/>
  <c r="G1172" i="1"/>
  <c r="H1172" i="1"/>
  <c r="G1280" i="1"/>
  <c r="H1280" i="1"/>
  <c r="E237" i="5"/>
  <c r="D1215" i="1"/>
  <c r="F13" i="6"/>
  <c r="C1307" i="1"/>
  <c r="H1307" i="1" s="1"/>
  <c r="D22" i="7"/>
  <c r="C1454" i="1"/>
  <c r="H445" i="1"/>
  <c r="G451" i="1"/>
  <c r="H456" i="1"/>
  <c r="H472" i="1"/>
  <c r="H477" i="1"/>
  <c r="H487" i="1"/>
  <c r="G493" i="1"/>
  <c r="H503" i="1"/>
  <c r="H535" i="1"/>
  <c r="G541" i="1"/>
  <c r="H551" i="1"/>
  <c r="H584" i="1"/>
  <c r="H593" i="1"/>
  <c r="G611" i="1"/>
  <c r="G620" i="1"/>
  <c r="H698" i="1"/>
  <c r="G716" i="1"/>
  <c r="H737" i="1"/>
  <c r="H767" i="1"/>
  <c r="H791" i="1"/>
  <c r="H815" i="1"/>
  <c r="H839" i="1"/>
  <c r="H863" i="1"/>
  <c r="H987" i="1"/>
  <c r="G997" i="1"/>
  <c r="G1015" i="1"/>
  <c r="G1024" i="1"/>
  <c r="G1042" i="1"/>
  <c r="G1084" i="1"/>
  <c r="H1177" i="1"/>
  <c r="H1189" i="1"/>
  <c r="G1210" i="1"/>
  <c r="H1316" i="1"/>
  <c r="H1327" i="1"/>
  <c r="G1354" i="1"/>
  <c r="H1377" i="1"/>
  <c r="H1389" i="1"/>
  <c r="G1389" i="1"/>
  <c r="G1404" i="1"/>
  <c r="J1439" i="1"/>
  <c r="G1439" i="1"/>
  <c r="H1502" i="1"/>
  <c r="G1502" i="1"/>
  <c r="H1538" i="1"/>
  <c r="F45" i="4"/>
  <c r="G290" i="9"/>
  <c r="E290" i="9" s="1"/>
  <c r="B290" i="9" s="1"/>
  <c r="F149" i="5"/>
  <c r="C1127" i="1"/>
  <c r="H1519" i="1"/>
  <c r="G1519" i="1"/>
  <c r="G868" i="1"/>
  <c r="H882" i="1"/>
  <c r="H900" i="1"/>
  <c r="H918" i="1"/>
  <c r="H936" i="1"/>
  <c r="H954" i="1"/>
  <c r="H968" i="1"/>
  <c r="H972" i="1"/>
  <c r="H977" i="1"/>
  <c r="G1033" i="1"/>
  <c r="H1049" i="1"/>
  <c r="H1071" i="1"/>
  <c r="G1075" i="1"/>
  <c r="H1126" i="1"/>
  <c r="G1156" i="1"/>
  <c r="H1231" i="1"/>
  <c r="G1231" i="1"/>
  <c r="H1259" i="1"/>
  <c r="G1264" i="1"/>
  <c r="G1312" i="1"/>
  <c r="H1410" i="1"/>
  <c r="H1546" i="1"/>
  <c r="G1546" i="1"/>
  <c r="G442" i="1"/>
  <c r="H462" i="1"/>
  <c r="H468" i="1"/>
  <c r="H493" i="1"/>
  <c r="G499" i="1"/>
  <c r="G547" i="1"/>
  <c r="G567" i="1"/>
  <c r="G576" i="1"/>
  <c r="H656" i="1"/>
  <c r="G660" i="1"/>
  <c r="G729" i="1"/>
  <c r="G734" i="1"/>
  <c r="H758" i="1"/>
  <c r="G768" i="1"/>
  <c r="H778" i="1"/>
  <c r="H782" i="1"/>
  <c r="G792" i="1"/>
  <c r="H802" i="1"/>
  <c r="G816" i="1"/>
  <c r="H826" i="1"/>
  <c r="H830" i="1"/>
  <c r="G840" i="1"/>
  <c r="H850" i="1"/>
  <c r="H854" i="1"/>
  <c r="G864" i="1"/>
  <c r="H874" i="1"/>
  <c r="H993" i="1"/>
  <c r="H998" i="1"/>
  <c r="H1003" i="1"/>
  <c r="H1007" i="1"/>
  <c r="H1011" i="1"/>
  <c r="G1029" i="1"/>
  <c r="G1038" i="1"/>
  <c r="G1062" i="1"/>
  <c r="G1095" i="1"/>
  <c r="G1105" i="1"/>
  <c r="G1168" i="1"/>
  <c r="H1195" i="1"/>
  <c r="H1254" i="1"/>
  <c r="G1356" i="1"/>
  <c r="H1356" i="1"/>
  <c r="H1373" i="1"/>
  <c r="G1422" i="1"/>
  <c r="H1439" i="1"/>
  <c r="G1461" i="1"/>
  <c r="H1477" i="1"/>
  <c r="G1477" i="1"/>
  <c r="H1482" i="1"/>
  <c r="H1560" i="1"/>
  <c r="I36" i="3"/>
  <c r="F317" i="4"/>
  <c r="D311" i="4"/>
  <c r="E206" i="5"/>
  <c r="D1184" i="1"/>
  <c r="H1184" i="1" s="1"/>
  <c r="E69" i="9"/>
  <c r="B69" i="9" s="1"/>
  <c r="B124" i="9"/>
  <c r="B230" i="9"/>
  <c r="G469" i="1"/>
  <c r="G484" i="1"/>
  <c r="H494" i="1"/>
  <c r="H514" i="1"/>
  <c r="G520" i="1"/>
  <c r="H526" i="1"/>
  <c r="G532" i="1"/>
  <c r="H542" i="1"/>
  <c r="H665" i="1"/>
  <c r="H725" i="1"/>
  <c r="G888" i="1"/>
  <c r="G892" i="1"/>
  <c r="G906" i="1"/>
  <c r="G910" i="1"/>
  <c r="G924" i="1"/>
  <c r="G928" i="1"/>
  <c r="G942" i="1"/>
  <c r="G946" i="1"/>
  <c r="G960" i="1"/>
  <c r="G964" i="1"/>
  <c r="G978" i="1"/>
  <c r="G1050" i="1"/>
  <c r="G1059" i="1"/>
  <c r="H1068" i="1"/>
  <c r="H1128" i="1"/>
  <c r="G1138" i="1"/>
  <c r="H1138" i="1"/>
  <c r="G1191" i="1"/>
  <c r="H1191" i="1"/>
  <c r="H1220" i="1"/>
  <c r="G1232" i="1"/>
  <c r="H1232" i="1"/>
  <c r="H1244" i="1"/>
  <c r="G1330" i="1"/>
  <c r="G1452" i="1"/>
  <c r="I1452" i="1" s="1"/>
  <c r="H1568" i="1"/>
  <c r="G1568" i="1"/>
  <c r="F225" i="4"/>
  <c r="D224" i="4"/>
  <c r="E275" i="9"/>
  <c r="B275" i="9" s="1"/>
  <c r="G644" i="1"/>
  <c r="H674" i="1"/>
  <c r="H739" i="1"/>
  <c r="G750" i="1"/>
  <c r="G999" i="1"/>
  <c r="G1169" i="1"/>
  <c r="H1169" i="1"/>
  <c r="G1250" i="1"/>
  <c r="H1357" i="1"/>
  <c r="G1357" i="1"/>
  <c r="G1374" i="1"/>
  <c r="H1374" i="1"/>
  <c r="H1406" i="1"/>
  <c r="G1406" i="1"/>
  <c r="J1478" i="1"/>
  <c r="H1478" i="1"/>
  <c r="H1520" i="1"/>
  <c r="G1520" i="1"/>
  <c r="G1107" i="1"/>
  <c r="H1107" i="1"/>
  <c r="G1221" i="1"/>
  <c r="H1221" i="1"/>
  <c r="C1423" i="1"/>
  <c r="H438" i="1"/>
  <c r="G454" i="1"/>
  <c r="G475" i="1"/>
  <c r="H485" i="1"/>
  <c r="G511" i="1"/>
  <c r="H521" i="1"/>
  <c r="H533" i="1"/>
  <c r="G559" i="1"/>
  <c r="H569" i="1"/>
  <c r="H578" i="1"/>
  <c r="H644" i="1"/>
  <c r="G662" i="1"/>
  <c r="H692" i="1"/>
  <c r="H750" i="1"/>
  <c r="H779" i="1"/>
  <c r="H803" i="1"/>
  <c r="H827" i="1"/>
  <c r="H851" i="1"/>
  <c r="H875" i="1"/>
  <c r="H991" i="1"/>
  <c r="H995" i="1"/>
  <c r="H999" i="1"/>
  <c r="H1004" i="1"/>
  <c r="H1009" i="1"/>
  <c r="H1013" i="1"/>
  <c r="H1035" i="1"/>
  <c r="H1051" i="1"/>
  <c r="H1060" i="1"/>
  <c r="G1087" i="1"/>
  <c r="H1123" i="1"/>
  <c r="H1192" i="1"/>
  <c r="G1192" i="1"/>
  <c r="H1369" i="1"/>
  <c r="G1375" i="1"/>
  <c r="H1391" i="1"/>
  <c r="G1407" i="1"/>
  <c r="G1413" i="1"/>
  <c r="G1478" i="1"/>
  <c r="I1478" i="1" s="1"/>
  <c r="G1505" i="1"/>
  <c r="H1535" i="1"/>
  <c r="G1535" i="1"/>
  <c r="H1549" i="1"/>
  <c r="G1549" i="1"/>
  <c r="E129" i="6"/>
  <c r="D1423" i="1" s="1"/>
  <c r="D1424" i="1"/>
  <c r="H1424" i="1" s="1"/>
  <c r="D5" i="7"/>
  <c r="B81" i="9"/>
  <c r="G1116" i="1"/>
  <c r="G1129" i="1"/>
  <c r="G1160" i="1"/>
  <c r="G1166" i="1"/>
  <c r="G1175" i="1"/>
  <c r="H1249" i="1"/>
  <c r="G1321" i="1"/>
  <c r="H1331" i="1"/>
  <c r="H1359" i="1"/>
  <c r="H1368" i="1"/>
  <c r="H1448" i="1"/>
  <c r="J1465" i="1"/>
  <c r="G1470" i="1"/>
  <c r="E263" i="4"/>
  <c r="D259" i="1" s="1"/>
  <c r="D24" i="8"/>
  <c r="C1499" i="1" s="1"/>
  <c r="E109" i="9"/>
  <c r="B109" i="9" s="1"/>
  <c r="E144" i="9"/>
  <c r="B144" i="9" s="1"/>
  <c r="E151" i="9"/>
  <c r="B151" i="9" s="1"/>
  <c r="E154" i="9"/>
  <c r="B154" i="9" s="1"/>
  <c r="F240" i="9"/>
  <c r="B240" i="9" s="1"/>
  <c r="E296" i="9"/>
  <c r="B296" i="9" s="1"/>
  <c r="B47" i="9"/>
  <c r="B67" i="9"/>
  <c r="B97" i="9"/>
  <c r="E140" i="9"/>
  <c r="B140" i="9" s="1"/>
  <c r="B224" i="9"/>
  <c r="F247" i="9"/>
  <c r="B288" i="9"/>
  <c r="G1150" i="1"/>
  <c r="H1161" i="1"/>
  <c r="H1171" i="1"/>
  <c r="G1196" i="1"/>
  <c r="H1226" i="1"/>
  <c r="G1279" i="1"/>
  <c r="G1342" i="1"/>
  <c r="H1346" i="1"/>
  <c r="G187" i="9"/>
  <c r="E187" i="9" s="1"/>
  <c r="B187" i="9" s="1"/>
  <c r="E50" i="4"/>
  <c r="D46" i="1" s="1"/>
  <c r="E106" i="4"/>
  <c r="D102" i="1" s="1"/>
  <c r="D351" i="4"/>
  <c r="C346" i="1" s="1"/>
  <c r="E87" i="5"/>
  <c r="D1065" i="1" s="1"/>
  <c r="E61" i="9"/>
  <c r="B61" i="9" s="1"/>
  <c r="B113" i="9"/>
  <c r="B120" i="9"/>
  <c r="E158" i="9"/>
  <c r="B158" i="9" s="1"/>
  <c r="F234" i="9"/>
  <c r="B234" i="9" s="1"/>
  <c r="B238" i="9"/>
  <c r="F244" i="9"/>
  <c r="B244" i="9" s="1"/>
  <c r="F261" i="9"/>
  <c r="B261" i="9" s="1"/>
  <c r="F271" i="9"/>
  <c r="B271" i="9" s="1"/>
  <c r="G1099" i="1"/>
  <c r="G1122" i="1"/>
  <c r="H1145" i="1"/>
  <c r="G1206" i="1"/>
  <c r="G1211" i="1"/>
  <c r="G1217" i="1"/>
  <c r="G1241" i="1"/>
  <c r="H1283" i="1"/>
  <c r="H1317" i="1"/>
  <c r="G1333" i="1"/>
  <c r="G1343" i="1"/>
  <c r="H1361" i="1"/>
  <c r="H1370" i="1"/>
  <c r="G1415" i="1"/>
  <c r="J1450" i="1"/>
  <c r="J1463" i="1"/>
  <c r="J1471" i="1"/>
  <c r="H1476" i="1"/>
  <c r="G1579" i="1"/>
  <c r="F603" i="4"/>
  <c r="E118" i="5"/>
  <c r="D1096" i="1" s="1"/>
  <c r="F250" i="5"/>
  <c r="E77" i="9"/>
  <c r="B77" i="9" s="1"/>
  <c r="E91" i="9"/>
  <c r="B91" i="9" s="1"/>
  <c r="B141" i="9"/>
  <c r="F258" i="9"/>
  <c r="B258" i="9" s="1"/>
  <c r="E301" i="9"/>
  <c r="B301" i="9" s="1"/>
  <c r="H1122" i="1"/>
  <c r="H1151" i="1"/>
  <c r="G1163" i="1"/>
  <c r="G1197" i="1"/>
  <c r="G1202" i="1"/>
  <c r="G1252" i="1"/>
  <c r="G1270" i="1"/>
  <c r="H1284" i="1"/>
  <c r="G1314" i="1"/>
  <c r="H1318" i="1"/>
  <c r="G1324" i="1"/>
  <c r="G1334" i="1"/>
  <c r="G1353" i="1"/>
  <c r="J1446" i="1"/>
  <c r="G1450" i="1"/>
  <c r="I1450" i="1" s="1"/>
  <c r="G1463" i="1"/>
  <c r="I1463" i="1" s="1"/>
  <c r="H1467" i="1"/>
  <c r="D106" i="4"/>
  <c r="B52" i="9"/>
  <c r="E62" i="9"/>
  <c r="B62" i="9" s="1"/>
  <c r="B95" i="9"/>
  <c r="E121" i="9"/>
  <c r="B121" i="9" s="1"/>
  <c r="F214" i="9"/>
  <c r="F228" i="9"/>
  <c r="B228" i="9" s="1"/>
  <c r="F265" i="9"/>
  <c r="E294" i="9"/>
  <c r="B294" i="9" s="1"/>
  <c r="G1262" i="1"/>
  <c r="G1271" i="1"/>
  <c r="G1301" i="1"/>
  <c r="G1319" i="1"/>
  <c r="E459" i="4"/>
  <c r="D453" i="1" s="1"/>
  <c r="E580" i="4"/>
  <c r="D574" i="1" s="1"/>
  <c r="D134" i="5"/>
  <c r="G1416" i="1"/>
  <c r="G1253" i="1"/>
  <c r="G1281" i="1"/>
  <c r="G1325" i="1"/>
  <c r="G1349" i="1"/>
  <c r="H1394" i="1"/>
  <c r="E363" i="4"/>
  <c r="D358" i="1" s="1"/>
  <c r="E643" i="4"/>
  <c r="D637" i="1" s="1"/>
  <c r="B49" i="9"/>
  <c r="B56" i="9"/>
  <c r="E128" i="9"/>
  <c r="B128" i="9" s="1"/>
  <c r="B142" i="9"/>
  <c r="B150" i="9"/>
  <c r="F259" i="9"/>
  <c r="B259" i="9" s="1"/>
  <c r="B266" i="9"/>
  <c r="E306" i="9"/>
  <c r="B306" i="9" s="1"/>
  <c r="F416" i="4"/>
  <c r="E421" i="4"/>
  <c r="D415" i="1" s="1"/>
  <c r="E593" i="4"/>
  <c r="D587" i="1" s="1"/>
  <c r="F142" i="5"/>
  <c r="B115" i="9"/>
  <c r="B147" i="9"/>
  <c r="B219" i="9"/>
  <c r="B226" i="9"/>
  <c r="F232" i="9"/>
  <c r="B232" i="9" s="1"/>
  <c r="F256" i="9"/>
  <c r="B256" i="9" s="1"/>
  <c r="H1178" i="1"/>
  <c r="H1198" i="1"/>
  <c r="H1208" i="1"/>
  <c r="G1220" i="1"/>
  <c r="H1229" i="1"/>
  <c r="G1244" i="1"/>
  <c r="H1248" i="1"/>
  <c r="H1253" i="1"/>
  <c r="G1272" i="1"/>
  <c r="G1277" i="1"/>
  <c r="H1281" i="1"/>
  <c r="H1286" i="1"/>
  <c r="H1295" i="1"/>
  <c r="G1302" i="1"/>
  <c r="H1310" i="1"/>
  <c r="H1325" i="1"/>
  <c r="G1340" i="1"/>
  <c r="H1358" i="1"/>
  <c r="G1364" i="1"/>
  <c r="G1373" i="1"/>
  <c r="G1394" i="1"/>
  <c r="J1452" i="1"/>
  <c r="G1456" i="1"/>
  <c r="G1464" i="1"/>
  <c r="I1464" i="1" s="1"/>
  <c r="E79" i="9"/>
  <c r="B79" i="9" s="1"/>
  <c r="E89" i="9"/>
  <c r="B89" i="9" s="1"/>
  <c r="B122" i="9"/>
  <c r="E129" i="9"/>
  <c r="B129" i="9" s="1"/>
  <c r="E132" i="9"/>
  <c r="B132" i="9" s="1"/>
  <c r="E160" i="9"/>
  <c r="B160" i="9" s="1"/>
  <c r="B223" i="9"/>
  <c r="F229" i="9"/>
  <c r="B229" i="9" s="1"/>
  <c r="F246" i="9"/>
  <c r="B246" i="9" s="1"/>
  <c r="E282" i="9"/>
  <c r="E299" i="9"/>
  <c r="B299" i="9" s="1"/>
  <c r="E303" i="9"/>
  <c r="B303" i="9" s="1"/>
  <c r="E33" i="9"/>
  <c r="B33" i="9" s="1"/>
  <c r="E295" i="9"/>
  <c r="B295" i="9" s="1"/>
  <c r="E293" i="9"/>
  <c r="B293" i="9" s="1"/>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16" i="1"/>
  <c r="G1338" i="1"/>
  <c r="G1347" i="1"/>
  <c r="G1358" i="1"/>
  <c r="G1367" i="1"/>
  <c r="H1396" i="1"/>
  <c r="G1396" i="1"/>
  <c r="H1403" i="1"/>
  <c r="H1432" i="1"/>
  <c r="G1432" i="1"/>
  <c r="J1448" i="1"/>
  <c r="H1456" i="1"/>
  <c r="I1456" i="1" s="1"/>
  <c r="J1456" i="1"/>
  <c r="J1457" i="1"/>
  <c r="G1467" i="1"/>
  <c r="G1476" i="1"/>
  <c r="I1476" i="1" s="1"/>
  <c r="G1491" i="1"/>
  <c r="H1499" i="1"/>
  <c r="G1499"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D298" i="4" s="1"/>
  <c r="F345" i="4"/>
  <c r="F126" i="5"/>
  <c r="D118" i="5"/>
  <c r="D363" i="4"/>
  <c r="G307" i="9"/>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G181" i="9"/>
  <c r="E181" i="9" s="1"/>
  <c r="B181" i="9" s="1"/>
  <c r="F8" i="4"/>
  <c r="D644" i="4"/>
  <c r="F417" i="4"/>
  <c r="E472" i="4"/>
  <c r="D466" i="1" s="1"/>
  <c r="D529" i="4"/>
  <c r="E146" i="5"/>
  <c r="D1124" i="1" s="1"/>
  <c r="F50" i="6"/>
  <c r="D35" i="6"/>
  <c r="E6" i="7"/>
  <c r="E38" i="9"/>
  <c r="B38" i="9" s="1"/>
  <c r="E74" i="9"/>
  <c r="B74" i="9" s="1"/>
  <c r="E110" i="9"/>
  <c r="B110" i="9" s="1"/>
  <c r="G172" i="9"/>
  <c r="E172" i="9" s="1"/>
  <c r="B172" i="9" s="1"/>
  <c r="D42" i="8"/>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G289" i="9"/>
  <c r="H166" i="9"/>
  <c r="G175" i="9"/>
  <c r="E175" i="9" s="1"/>
  <c r="B175" i="9" s="1"/>
  <c r="G184" i="9"/>
  <c r="E184" i="9" s="1"/>
  <c r="B184" i="9" s="1"/>
  <c r="H289" i="9"/>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14" i="9"/>
  <c r="B250" i="9"/>
  <c r="B268" i="9"/>
  <c r="F277" i="9"/>
  <c r="B156" i="9"/>
  <c r="B247" i="9"/>
  <c r="B265" i="9"/>
  <c r="I1467" i="1" l="1"/>
  <c r="G1376" i="1"/>
  <c r="G1307" i="1"/>
  <c r="F129" i="6"/>
  <c r="F89" i="6"/>
  <c r="H1157" i="1"/>
  <c r="F299" i="4"/>
  <c r="C294" i="1"/>
  <c r="H58" i="1"/>
  <c r="H1423" i="1"/>
  <c r="G1423" i="1"/>
  <c r="E307" i="9"/>
  <c r="B307" i="9" s="1"/>
  <c r="F146" i="5"/>
  <c r="H1124" i="1"/>
  <c r="H1524" i="1"/>
  <c r="G1524" i="1"/>
  <c r="E528" i="4"/>
  <c r="E636" i="4" s="1"/>
  <c r="D630" i="1" s="1"/>
  <c r="F515" i="4"/>
  <c r="C509" i="1"/>
  <c r="F643" i="4"/>
  <c r="C637" i="1"/>
  <c r="F396" i="4"/>
  <c r="C391" i="1"/>
  <c r="H364" i="1"/>
  <c r="F351" i="4"/>
  <c r="E298" i="4"/>
  <c r="D293" i="1" s="1"/>
  <c r="F215" i="4"/>
  <c r="C211" i="1"/>
  <c r="F133" i="4"/>
  <c r="C129" i="1"/>
  <c r="I1439" i="1"/>
  <c r="E420" i="4"/>
  <c r="F134" i="5"/>
  <c r="C1112" i="1"/>
  <c r="F224" i="4"/>
  <c r="C220" i="1"/>
  <c r="H220" i="1" s="1"/>
  <c r="I1477" i="1"/>
  <c r="E350" i="4"/>
  <c r="D346" i="1"/>
  <c r="G346" i="1" s="1"/>
  <c r="F484" i="4"/>
  <c r="C478" i="1"/>
  <c r="C1436" i="1"/>
  <c r="H29" i="3"/>
  <c r="H1113" i="1"/>
  <c r="G1454" i="1"/>
  <c r="H1454" i="1"/>
  <c r="F124" i="4"/>
  <c r="C120" i="1"/>
  <c r="H120" i="1" s="1"/>
  <c r="G312" i="9"/>
  <c r="E312" i="9" s="1"/>
  <c r="B312" i="9" s="1"/>
  <c r="F106" i="4"/>
  <c r="C102" i="1"/>
  <c r="G102" i="1" s="1"/>
  <c r="H30" i="3"/>
  <c r="C1453" i="1"/>
  <c r="I1459" i="1"/>
  <c r="I1448" i="1"/>
  <c r="G1424" i="1"/>
  <c r="H310" i="9"/>
  <c r="D1183" i="1"/>
  <c r="F311" i="4"/>
  <c r="C306" i="1"/>
  <c r="H1034" i="1"/>
  <c r="G1034" i="1"/>
  <c r="I1473" i="1"/>
  <c r="G1184" i="1"/>
  <c r="D1214" i="1"/>
  <c r="I23" i="3"/>
  <c r="B192" i="9"/>
  <c r="C293" i="1"/>
  <c r="G310" i="9"/>
  <c r="F206" i="5"/>
  <c r="C1183" i="1"/>
  <c r="E68" i="5"/>
  <c r="F252" i="4"/>
  <c r="C248" i="1"/>
  <c r="F82" i="4"/>
  <c r="C78" i="1"/>
  <c r="E175" i="5"/>
  <c r="D1152" i="1" s="1"/>
  <c r="I22" i="3"/>
  <c r="D1153" i="1"/>
  <c r="G1124" i="1"/>
  <c r="F529" i="4"/>
  <c r="D528" i="4"/>
  <c r="C523" i="1"/>
  <c r="I25" i="3"/>
  <c r="D1329" i="1"/>
  <c r="G120" i="1"/>
  <c r="F50" i="4"/>
  <c r="C46" i="1"/>
  <c r="I1443" i="1"/>
  <c r="I1451" i="1"/>
  <c r="G1219" i="1"/>
  <c r="H1219" i="1"/>
  <c r="D420" i="4"/>
  <c r="F421" i="4"/>
  <c r="C415" i="1"/>
  <c r="D414"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I35" i="3"/>
  <c r="C1518" i="1"/>
  <c r="D176" i="5"/>
  <c r="F114" i="6"/>
  <c r="H27" i="3"/>
  <c r="C1408" i="1"/>
  <c r="G1222" i="1"/>
  <c r="H1222" i="1"/>
  <c r="F139" i="4"/>
  <c r="C135" i="1"/>
  <c r="E6" i="4"/>
  <c r="F580" i="4"/>
  <c r="C574" i="1"/>
  <c r="I1460" i="1"/>
  <c r="F237" i="5"/>
  <c r="H23" i="3"/>
  <c r="C1214" i="1"/>
  <c r="I1440" i="1"/>
  <c r="D522" i="1" l="1"/>
  <c r="E635" i="4"/>
  <c r="D629" i="1" s="1"/>
  <c r="F298" i="4"/>
  <c r="G294" i="1"/>
  <c r="H294" i="1"/>
  <c r="E310" i="9"/>
  <c r="B310" i="9" s="1"/>
  <c r="G509" i="1"/>
  <c r="H509" i="1"/>
  <c r="H637" i="1"/>
  <c r="G637" i="1"/>
  <c r="H391" i="1"/>
  <c r="G391" i="1"/>
  <c r="G220" i="1"/>
  <c r="H211" i="1"/>
  <c r="G211" i="1"/>
  <c r="H129" i="1"/>
  <c r="G129" i="1"/>
  <c r="D345" i="1"/>
  <c r="E407" i="4"/>
  <c r="D402" i="1" s="1"/>
  <c r="E408" i="4"/>
  <c r="D403" i="1" s="1"/>
  <c r="G306" i="1"/>
  <c r="H306" i="1"/>
  <c r="H102" i="1"/>
  <c r="H346" i="1"/>
  <c r="H1112" i="1"/>
  <c r="G1112" i="1"/>
  <c r="G478" i="1"/>
  <c r="H478" i="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H9" i="3" l="1"/>
  <c r="K3" i="9" s="1"/>
  <c r="F408" i="4"/>
  <c r="C403" i="1"/>
  <c r="G1436" i="1"/>
  <c r="H1436" i="1"/>
  <c r="C286" i="1"/>
  <c r="E413" i="4"/>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H1153" i="1"/>
  <c r="G1153" i="1"/>
  <c r="H522" i="1"/>
  <c r="G522" i="1"/>
  <c r="B317" i="9"/>
  <c r="E316" i="9"/>
  <c r="E414" i="4"/>
  <c r="D409" i="1" s="1"/>
  <c r="E639" i="4"/>
  <c r="D407" i="1"/>
  <c r="H2" i="1"/>
  <c r="G2" i="1"/>
  <c r="N3" i="9"/>
  <c r="I11" i="3"/>
  <c r="F289" i="4"/>
  <c r="D413" i="4"/>
  <c r="D414" i="4" s="1"/>
  <c r="D291" i="4"/>
  <c r="C285" i="1"/>
  <c r="H345" i="1"/>
  <c r="G345" i="1"/>
  <c r="G278" i="9"/>
  <c r="G284" i="9"/>
  <c r="E284" i="9" s="1"/>
  <c r="B284" i="9" s="1"/>
  <c r="F6" i="5"/>
  <c r="C984" i="1"/>
  <c r="I9" i="3" l="1"/>
  <c r="F290" i="4"/>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10" i="9"/>
  <c r="B10" i="9" s="1"/>
  <c r="E274" i="9"/>
  <c r="B274" i="9" s="1"/>
  <c r="F16" i="9"/>
  <c r="E7" i="9"/>
  <c r="B7" i="9" s="1"/>
  <c r="E6" i="9"/>
  <c r="B6" i="9" s="1"/>
  <c r="E13" i="9"/>
  <c r="B13" i="9" s="1"/>
  <c r="E16" i="9"/>
  <c r="E12" i="9"/>
  <c r="B12" i="9" s="1"/>
  <c r="E18" i="9"/>
  <c r="B18" i="9" s="1"/>
  <c r="E11" i="9"/>
  <c r="B11" i="9" s="1"/>
  <c r="E17" i="9"/>
  <c r="B17" i="9" s="1"/>
  <c r="E8" i="9"/>
  <c r="B8" i="9" s="1"/>
  <c r="F15" i="9"/>
  <c r="E5" i="9"/>
  <c r="E9" i="9"/>
  <c r="B9" i="9" s="1"/>
  <c r="F272" i="9"/>
  <c r="B16" i="9" l="1"/>
  <c r="E20" i="9"/>
  <c r="I7" i="3" s="1"/>
  <c r="F14"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<sst xmlns="http://schemas.openxmlformats.org/spreadsheetml/2006/main" count="4353" uniqueCount="3420">
  <si>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</si>
  <si>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</si>
  <si>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</si>
  <si>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</si>
  <si>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</si>
  <si>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</si>
  <si>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</si>
  <si>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</si>
  <si>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</si>
  <si>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</si>
  <si>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</si>
  <si>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</si>
  <si>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</si>
  <si>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</si>
  <si>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</si>
  <si>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</si>
  <si>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</si>
  <si>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</si>
  <si>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</si>
  <si>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</si>
  <si>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</si>
  <si>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</si>
  <si>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</si>
  <si>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</si>
  <si>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</si>
  <si>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</si>
  <si>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</si>
  <si>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</si>
  <si>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</si>
  <si>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</si>
  <si>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</si>
  <si>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</si>
  <si>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</si>
  <si>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</si>
  <si>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</si>
  <si>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</si>
  <si>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</si>
  <si>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</si>
  <si>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</si>
  <si>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</si>
  <si>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</si>
  <si>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</si>
  <si>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</si>
  <si>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</si>
  <si>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</si>
  <si>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</si>
  <si>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</si>
  <si>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</si>
  <si>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</si>
  <si>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</si>
  <si>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</si>
  <si>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</si>
  <si>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</si>
  <si>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</si>
  <si>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</si>
  <si>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</si>
  <si>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</si>
  <si>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</si>
  <si>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</si>
  <si>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</si>
  <si>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</si>
  <si>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</si>
  <si>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</si>
  <si>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</si>
  <si>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</si>
  <si>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</si>
  <si>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</si>
  <si>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</si>
  <si>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</si>
  <si>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</si>
  <si>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</si>
  <si>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</si>
  <si>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</si>
  <si>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</si>
  <si>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</si>
  <si>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</si>
  <si>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</si>
  <si>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</si>
  <si>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</si>
  <si>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</si>
  <si>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</si>
  <si>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</si>
  <si>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</si>
  <si>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</si>
  <si>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</si>
  <si>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</si>
  <si>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</si>
  <si>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</si>
  <si>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</si>
  <si>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</si>
  <si>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</si>
  <si>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</si>
  <si>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</si>
  <si>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</si>
  <si>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</si>
  <si>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</si>
  <si>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</si>
  <si>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</si>
  <si>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</si>
  <si>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</si>
  <si>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</si>
  <si>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</si>
  <si>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</si>
  <si>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</si>
  <si>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</si>
  <si>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</si>
  <si>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</si>
  <si>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</si>
  <si>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</si>
  <si>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</si>
  <si>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</si>
  <si>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</si>
  <si>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</si>
  <si>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</si>
  <si>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</si>
  <si>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</si>
  <si>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</si>
  <si>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</si>
  <si>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</si>
  <si>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</si>
  <si>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</si>
  <si>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</si>
  <si>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</si>
  <si>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</si>
  <si>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</si>
  <si>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</si>
  <si>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</si>
  <si>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</si>
  <si>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</si>
  <si>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</si>
  <si>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</si>
  <si>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</si>
  <si>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</si>
  <si>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</si>
  <si>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</si>
  <si>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</si>
  <si>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</si>
  <si>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</si>
  <si>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</si>
  <si>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</si>
  <si>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</si>
  <si>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</si>
  <si>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</si>
  <si>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</si>
  <si>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</si>
  <si>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</si>
  <si>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</si>
  <si>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</si>
  <si>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</si>
  <si>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</si>
  <si>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</si>
  <si>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</si>
  <si>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</si>
  <si>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</si>
  <si>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</si>
  <si>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</si>
  <si>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</si>
  <si>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</si>
  <si>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</si>
  <si>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</si>
  <si>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</si>
  <si>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</si>
  <si>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</si>
  <si>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</si>
  <si>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</si>
  <si>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</si>
  <si>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</si>
  <si>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</si>
  <si>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</si>
  <si>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</si>
  <si>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</si>
  <si>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</si>
  <si>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</si>
  <si>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</si>
  <si>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</si>
  <si>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</si>
  <si>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</si>
  <si>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</si>
  <si>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</si>
  <si>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</si>
  <si>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</si>
  <si>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</si>
  <si>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</si>
  <si>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</si>
  <si>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</si>
  <si>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</si>
  <si>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</si>
  <si>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</si>
  <si>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</si>
  <si>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</si>
  <si>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</si>
  <si>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</si>
  <si>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</si>
  <si>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</si>
  <si>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</si>
  <si>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</si>
  <si>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</si>
  <si>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</si>
  <si>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</si>
  <si>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</si>
  <si>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</si>
  <si>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</si>
  <si>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</si>
  <si>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</si>
  <si>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</si>
  <si>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</si>
  <si>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</si>
  <si>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</si>
  <si>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</si>
  <si>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</si>
  <si>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</si>
  <si>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</si>
  <si>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</si>
  <si>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</si>
  <si>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</si>
  <si>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</si>
  <si>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</si>
  <si>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</si>
  <si>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</si>
  <si>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</si>
  <si>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</si>
  <si>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</si>
  <si>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</si>
  <si>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</si>
  <si>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</si>
  <si>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</si>
  <si>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</si>
  <si>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</si>
  <si>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</si>
  <si>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</si>
  <si>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</si>
  <si>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</si>
  <si>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</si>
  <si>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</si>
  <si>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</si>
  <si>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</si>
  <si>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</si>
  <si>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</si>
  <si>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</si>
  <si>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</si>
  <si>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</si>
  <si>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</si>
  <si>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</si>
  <si>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</si>
  <si>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</si>
  <si>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</si>
  <si>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</si>
  <si>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</si>
  <si>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</si>
  <si>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</si>
  <si>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</si>
  <si>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</si>
  <si>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</si>
  <si>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</si>
  <si>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</si>
  <si>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</si>
  <si>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</si>
  <si>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</si>
  <si>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</si>
  <si>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</si>
  <si>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</si>
  <si>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</si>
  <si>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</si>
  <si>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</si>
  <si>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</si>
  <si>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</si>
  <si>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</si>
  <si>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</si>
  <si>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</si>
  <si>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</si>
  <si>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</si>
  <si>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</si>
  <si>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</si>
  <si>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</si>
  <si>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</si>
  <si>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</si>
  <si>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</si>
  <si>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</si>
  <si>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</si>
  <si>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</si>
  <si>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</si>
  <si>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</si>
  <si>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</si>
  <si>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</si>
  <si>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</si>
  <si>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</si>
  <si>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</si>
  <si>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</si>
  <si>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</si>
  <si>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</si>
  <si>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</si>
  <si>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</si>
  <si>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</si>
  <si>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</si>
  <si>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</si>
  <si>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</si>
  <si>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</si>
  <si>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</si>
  <si>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</si>
  <si>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</si>
  <si>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</si>
  <si>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</si>
  <si>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</si>
  <si>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</si>
  <si>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</si>
  <si>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</si>
  <si>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</si>
  <si>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</si>
  <si>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</si>
  <si>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</si>
  <si>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</si>
  <si>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</si>
  <si>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</si>
  <si>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</si>
  <si>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</si>
  <si>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</si>
  <si>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</si>
  <si>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</si>
  <si>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</si>
  <si>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</si>
  <si>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</si>
  <si>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</si>
  <si>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</si>
  <si>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</si>
  <si>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</si>
  <si>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</si>
  <si>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</si>
  <si>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</si>
  <si>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</si>
  <si>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</si>
  <si>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</si>
  <si>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</si>
  <si>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</si>
  <si>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</si>
  <si>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</si>
  <si>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</si>
  <si>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</si>
  <si>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</si>
  <si>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</si>
  <si>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</si>
  <si>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</si>
  <si>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</si>
  <si>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</si>
  <si>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</si>
  <si>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</si>
  <si>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</si>
  <si>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</si>
  <si>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</si>
  <si>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</si>
  <si>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</si>
  <si>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</si>
  <si>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</si>
  <si>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</si>
  <si>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</si>
  <si>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</si>
  <si>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</si>
  <si>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</si>
  <si>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</si>
  <si>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</si>
  <si>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</si>
  <si>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</si>
  <si>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</si>
  <si>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</si>
  <si>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</si>
  <si>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</si>
  <si>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</si>
  <si>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</si>
  <si>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</si>
  <si>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</si>
  <si>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</si>
  <si>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</si>
  <si>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</si>
  <si>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</si>
  <si>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</si>
  <si>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</si>
  <si>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</si>
  <si>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</si>
  <si>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</si>
  <si>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</si>
  <si>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</si>
  <si>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</si>
  <si>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</si>
  <si>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</si>
  <si>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</si>
  <si>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</si>
  <si>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</si>
  <si>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</si>
  <si>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</si>
  <si>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</si>
  <si>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</si>
  <si>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</si>
  <si>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</si>
  <si>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</si>
  <si>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</si>
  <si>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</si>
  <si>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</si>
  <si>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</si>
  <si>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</si>
  <si>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</si>
  <si>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</si>
  <si>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</si>
  <si>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</si>
  <si>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</si>
  <si>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</si>
  <si>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</si>
  <si>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</si>
  <si>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</si>
  <si>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</si>
  <si>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</si>
  <si>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</si>
  <si>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</si>
  <si>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</si>
  <si>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</si>
  <si>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</si>
  <si>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</si>
  <si>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</si>
  <si>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</si>
  <si>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</si>
  <si>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</si>
  <si>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</si>
  <si>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</si>
  <si>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</si>
  <si>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</si>
  <si>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</si>
  <si>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</si>
  <si>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</si>
  <si>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</si>
  <si>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</si>
  <si>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</si>
  <si>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</si>
  <si>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</si>
  <si>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</si>
  <si>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</si>
  <si>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</si>
  <si>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</si>
  <si>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</si>
  <si>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</si>
  <si>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</si>
  <si>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</si>
  <si>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</si>
  <si>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</si>
  <si>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</si>
  <si>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</si>
  <si>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</si>
  <si>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</si>
  <si>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</si>
  <si>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</si>
  <si>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</si>
  <si>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</si>
  <si>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</si>
  <si>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</si>
  <si>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</si>
  <si>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</si>
  <si>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</si>
  <si>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</si>
  <si>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</si>
  <si>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</si>
  <si>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</si>
  <si>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</si>
  <si>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</si>
  <si>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</si>
  <si>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</si>
  <si>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</si>
  <si>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</si>
  <si>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</si>
  <si>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</si>
  <si>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</si>
  <si>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</si>
  <si>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</si>
  <si>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</si>
  <si>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</si>
  <si>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</si>
  <si>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</si>
  <si>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</si>
  <si>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</si>
  <si>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</si>
  <si>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</si>
  <si>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</si>
  <si>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</si>
  <si>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</si>
  <si>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</si>
  <si>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</si>
  <si>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</si>
  <si>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</si>
  <si>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</si>
  <si>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</si>
  <si>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</si>
  <si>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</si>
  <si>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</si>
  <si>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</si>
  <si>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</si>
  <si>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</si>
  <si>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</si>
  <si>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</si>
  <si>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</si>
  <si>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</si>
  <si>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</si>
  <si>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</si>
  <si>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</si>
  <si>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</si>
  <si>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</si>
  <si>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</si>
  <si>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</si>
  <si>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</si>
  <si>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</si>
  <si>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</si>
  <si>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</si>
  <si>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</si>
  <si>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</si>
  <si>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</si>
  <si>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</si>
  <si>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</si>
  <si>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</si>
  <si>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</si>
  <si>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</si>
  <si>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</si>
  <si>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</si>
  <si>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</si>
  <si>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</si>
  <si>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</si>
  <si>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</si>
  <si>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</si>
  <si>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</si>
  <si>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</si>
  <si>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</si>
  <si>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</si>
  <si>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</si>
  <si>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</si>
  <si>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</si>
  <si>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</si>
  <si>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</si>
  <si>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</si>
  <si>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</si>
  <si>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</si>
  <si>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</si>
  <si>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</si>
  <si>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</si>
  <si>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</si>
  <si>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</si>
  <si>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</si>
  <si>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</si>
  <si>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</si>
  <si>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</si>
  <si>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</si>
  <si>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</si>
  <si>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</si>
  <si>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</si>
  <si>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</si>
  <si>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</si>
  <si>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</si>
  <si>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</si>
  <si>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</si>
  <si>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</si>
  <si>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</si>
  <si>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</si>
  <si>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</si>
  <si>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</si>
  <si>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</si>
  <si>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</si>
  <si>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</si>
  <si>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</si>
  <si>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</si>
  <si>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</si>
  <si>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</si>
  <si>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</si>
  <si>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</si>
  <si>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</si>
  <si>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</si>
  <si>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</si>
  <si>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</si>
  <si>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</si>
  <si>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</si>
  <si>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</si>
  <si>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</si>
  <si>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</si>
  <si>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</si>
  <si>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</si>
  <si>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</si>
  <si>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</si>
  <si>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</si>
  <si>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</si>
  <si>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</si>
  <si>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</si>
  <si>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</si>
  <si>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</si>
  <si>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</si>
  <si>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</si>
  <si>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</si>
  <si>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</si>
  <si>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</si>
  <si>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</si>
  <si>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</si>
  <si>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</si>
  <si>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</si>
  <si>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</si>
  <si>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</si>
  <si>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</si>
  <si>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</si>
  <si>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</si>
  <si>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</si>
  <si>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</si>
  <si>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</si>
  <si>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</si>
  <si>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</si>
  <si>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</si>
  <si>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</si>
  <si>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</si>
  <si>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</si>
  <si>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</si>
  <si>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</si>
  <si>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</si>
  <si>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</si>
  <si>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</si>
  <si>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</si>
  <si>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</si>
  <si>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</si>
  <si>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</si>
  <si>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</si>
  <si>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</si>
  <si>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</si>
  <si>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</si>
  <si>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</si>
  <si>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</si>
  <si>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</si>
  <si>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</si>
  <si>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</si>
  <si>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</si>
  <si>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</si>
  <si>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</si>
  <si>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</si>
  <si>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</si>
  <si>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</si>
  <si>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</si>
  <si>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</si>
  <si>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</si>
  <si>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</si>
  <si>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</si>
  <si>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</si>
  <si>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</si>
  <si>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</si>
  <si>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</si>
  <si>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</si>
  <si>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</si>
  <si>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</si>
  <si>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</si>
  <si>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</si>
  <si>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</si>
  <si>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</si>
  <si>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</si>
  <si>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</si>
  <si>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</si>
  <si>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</si>
  <si>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</si>
  <si>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</si>
  <si>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</si>
  <si>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</si>
  <si>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</si>
  <si>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</si>
  <si>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</si>
  <si>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</si>
  <si>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</si>
  <si>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</si>
  <si>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</si>
  <si>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</si>
  <si>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</si>
  <si>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</si>
  <si>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</si>
  <si>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</si>
  <si>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</si>
  <si>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</si>
  <si>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</si>
  <si>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</si>
  <si>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</si>
  <si>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</si>
  <si>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</si>
  <si>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</si>
  <si>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</si>
  <si>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</si>
  <si>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</si>
  <si>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</si>
  <si>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</si>
  <si>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</si>
  <si>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</si>
  <si>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</si>
  <si>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</si>
  <si>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</si>
  <si>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</si>
  <si>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</si>
  <si>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</si>
  <si>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</si>
  <si>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</si>
  <si>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</si>
  <si>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</si>
  <si>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</si>
  <si>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</si>
  <si>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</si>
  <si>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</si>
  <si>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</si>
  <si>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</si>
  <si>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</si>
  <si>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</si>
  <si>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</si>
  <si>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</si>
  <si>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</si>
  <si>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</si>
  <si>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</si>
  <si>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</si>
  <si>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</si>
  <si>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</si>
  <si>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</si>
  <si>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</si>
  <si>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</si>
  <si>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</si>
  <si>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</si>
  <si>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</si>
  <si>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</si>
  <si>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</si>
  <si>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</si>
  <si>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</si>
  <si>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</si>
  <si>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</si>
  <si>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</si>
  <si>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</si>
  <si>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</si>
  <si>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</si>
  <si>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</si>
  <si>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</si>
  <si>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</si>
  <si>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</si>
  <si>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</si>
  <si>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</si>
  <si>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</si>
  <si>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</si>
  <si>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</si>
  <si>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</si>
  <si>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</si>
  <si>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</si>
  <si>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</si>
  <si>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</si>
  <si>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</si>
  <si>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</si>
  <si>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</si>
  <si>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</si>
  <si>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</si>
  <si>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</si>
  <si>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</si>
  <si>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</si>
  <si>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</si>
  <si>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</si>
  <si>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</si>
  <si>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</si>
  <si>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</si>
  <si>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</si>
  <si>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</si>
  <si>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</si>
  <si>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</si>
  <si>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</si>
  <si>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</si>
  <si>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</si>
  <si>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</si>
  <si>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</si>
  <si>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</si>
  <si>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</si>
  <si>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</si>
  <si>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</si>
  <si>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</si>
  <si>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</si>
  <si>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</si>
  <si>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</si>
  <si>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</si>
  <si>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</si>
  <si>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</si>
  <si>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</si>
  <si>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</si>
  <si>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</si>
  <si>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</si>
  <si>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</si>
  <si>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</si>
  <si>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</si>
  <si>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</si>
  <si>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</si>
  <si>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</si>
  <si>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</si>
  <si>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</si>
  <si>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</si>
  <si>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</si>
  <si>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</si>
  <si>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</si>
  <si>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</si>
  <si>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</si>
  <si>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</si>
  <si>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</si>
  <si>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</si>
  <si>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</si>
  <si>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</si>
  <si>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</si>
  <si>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</si>
  <si>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</si>
  <si>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</si>
  <si>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</si>
  <si>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</si>
  <si>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</si>
  <si>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</si>
  <si>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</si>
  <si>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</si>
  <si>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</si>
  <si>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</si>
  <si>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</si>
  <si>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</si>
  <si>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</si>
  <si>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</si>
  <si>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</si>
  <si>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</si>
  <si>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</si>
  <si>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</si>
  <si>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</si>
  <si>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</si>
  <si>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</si>
  <si>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</si>
  <si>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</si>
  <si>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</si>
  <si>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</si>
  <si>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</si>
  <si>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</si>
  <si>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</si>
  <si>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</si>
  <si>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</si>
  <si>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</si>
  <si>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</si>
  <si>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</si>
  <si>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</si>
  <si>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</si>
  <si>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</si>
  <si>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</si>
  <si>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</si>
  <si>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</si>
  <si>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</si>
  <si>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</si>
  <si>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</si>
  <si>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</si>
  <si>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</si>
  <si>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</si>
  <si>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</si>
  <si>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</si>
  <si>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</si>
  <si>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</si>
  <si>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</si>
  <si>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</si>
  <si>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</si>
  <si>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</si>
  <si>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</si>
  <si>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</si>
  <si>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</si>
  <si>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</si>
  <si>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</si>
  <si>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</si>
  <si>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</si>
  <si>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</si>
  <si>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</si>
  <si>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</si>
  <si>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</si>
  <si>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</si>
  <si>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</si>
  <si>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</si>
  <si>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</si>
  <si>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</si>
  <si>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</si>
  <si>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</si>
  <si>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</si>
  <si>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</si>
  <si>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</si>
  <si>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</si>
  <si>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</si>
  <si>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</si>
  <si>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</si>
  <si>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</si>
  <si>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</si>
  <si>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</si>
  <si>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</si>
  <si>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</si>
  <si>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</si>
  <si>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</si>
  <si>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</si>
  <si>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</si>
  <si>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</si>
  <si>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</si>
  <si>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</si>
  <si>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</si>
  <si>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</si>
  <si>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</si>
  <si>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</si>
  <si>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</si>
  <si>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</si>
  <si>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</si>
  <si>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</si>
  <si>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</si>
  <si>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</si>
  <si>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</si>
  <si>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</si>
  <si>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</si>
  <si>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</si>
  <si>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</si>
  <si>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</si>
  <si>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</si>
  <si>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</si>
  <si>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</si>
  <si>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</si>
  <si>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</si>
  <si>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</si>
  <si>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</si>
  <si>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</si>
  <si>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</si>
  <si>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</si>
  <si>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</si>
  <si>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</si>
  <si>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</si>
  <si>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</si>
  <si>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</si>
  <si>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</si>
  <si>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</si>
  <si>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</si>
  <si>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</si>
  <si>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</si>
  <si>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</si>
  <si>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</si>
  <si>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</si>
  <si>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</si>
  <si>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</si>
  <si>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</si>
  <si>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</si>
  <si>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</si>
  <si>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</si>
  <si>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</si>
  <si>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</si>
  <si>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</si>
  <si>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</si>
  <si>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</si>
  <si>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</si>
  <si>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</si>
  <si>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</si>
  <si>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</si>
  <si>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</si>
  <si>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</si>
  <si>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</si>
  <si>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</si>
  <si>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</si>
  <si>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</si>
  <si>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</si>
  <si>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</si>
  <si>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</si>
  <si>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</si>
  <si>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</si>
  <si>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</si>
  <si>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</si>
  <si>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</si>
  <si>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</si>
  <si>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</si>
  <si>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</si>
  <si>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</si>
  <si>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</si>
  <si>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</si>
  <si>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</si>
  <si>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</si>
  <si>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</si>
  <si>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</si>
  <si>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</si>
  <si>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</si>
  <si>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</si>
  <si>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</si>
  <si>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</si>
  <si>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</si>
  <si>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</si>
  <si>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</si>
  <si>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</si>
  <si>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</si>
  <si>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</si>
  <si>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</si>
  <si>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</si>
  <si>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</si>
  <si>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</si>
  <si>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</si>
  <si>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</si>
  <si>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</si>
  <si>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</si>
  <si>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</si>
  <si>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</si>
  <si>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</si>
  <si>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</si>
  <si>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</si>
  <si>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</si>
  <si>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</si>
  <si>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</si>
  <si>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</si>
  <si>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</si>
  <si>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</si>
  <si>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</si>
  <si>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</si>
  <si>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</si>
  <si>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</si>
  <si>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</si>
  <si>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</si>
  <si>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</si>
  <si>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</si>
  <si>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</si>
  <si>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</si>
  <si>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</si>
  <si>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</si>
  <si>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</si>
  <si>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</si>
  <si>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</si>
  <si>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</si>
  <si>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</si>
  <si>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</si>
  <si>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</si>
  <si>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</si>
  <si>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</si>
  <si>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</si>
  <si>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</si>
  <si>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</si>
  <si>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</si>
  <si>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</si>
  <si>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</si>
  <si>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</si>
  <si>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</si>
  <si>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</si>
  <si>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</si>
  <si>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</si>
  <si>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</si>
  <si>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</si>
  <si>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</si>
  <si>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</si>
  <si>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</si>
  <si>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</si>
  <si>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</si>
  <si>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</si>
  <si>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</si>
  <si>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</si>
  <si>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</si>
  <si>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</si>
  <si>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</si>
  <si>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</si>
  <si>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</si>
  <si>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</si>
  <si>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</si>
  <si>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</si>
  <si>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</si>
  <si>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</si>
  <si>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</si>
  <si>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</si>
  <si>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</si>
  <si>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</si>
  <si>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</si>
  <si>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</si>
  <si>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</si>
  <si>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</si>
  <si>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</si>
  <si>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</si>
  <si>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</si>
  <si>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</si>
  <si>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</si>
  <si>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</si>
  <si>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</si>
  <si>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</si>
  <si>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</si>
  <si>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</si>
  <si>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</si>
  <si>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</si>
  <si>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</si>
  <si>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</si>
  <si>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</si>
  <si>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</si>
  <si>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</si>
  <si>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</si>
  <si>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</si>
  <si>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</si>
  <si>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</si>
  <si>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</si>
  <si>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</si>
  <si>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</si>
  <si>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</si>
  <si>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</si>
  <si>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</si>
  <si>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</si>
  <si>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</si>
  <si>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</si>
  <si>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</si>
  <si>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</si>
  <si>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</si>
  <si>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</si>
  <si>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</si>
  <si>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</si>
  <si>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</si>
  <si>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</si>
  <si>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</si>
  <si>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</si>
  <si>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</si>
  <si>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</si>
  <si>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</si>
  <si>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</si>
  <si>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</si>
  <si>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</si>
  <si>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</si>
  <si>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</si>
  <si>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</si>
  <si>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</si>
  <si>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</si>
  <si>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</si>
  <si>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</si>
  <si>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</si>
  <si>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</si>
  <si>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</si>
  <si>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</si>
  <si>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</si>
  <si>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</si>
  <si>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</si>
  <si>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</si>
  <si>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</si>
  <si>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</si>
  <si>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</si>
  <si>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</si>
  <si>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</si>
  <si>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</si>
  <si>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</si>
  <si>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</si>
  <si>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</si>
  <si>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</si>
  <si>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</si>
  <si>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</si>
  <si>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</si>
  <si>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</si>
  <si>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</si>
  <si>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</si>
  <si>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</si>
  <si>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</si>
  <si>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</si>
  <si>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</si>
  <si>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</si>
  <si>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</si>
  <si>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</si>
  <si>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</si>
  <si>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</si>
  <si>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</si>
  <si>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</si>
  <si>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</si>
  <si>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</si>
  <si>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</si>
  <si>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</si>
  <si>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</si>
  <si>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</si>
  <si>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</si>
  <si>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</si>
  <si>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</si>
  <si>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</si>
  <si>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</si>
  <si>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</si>
  <si>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</si>
  <si>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</si>
  <si>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</si>
  <si>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</si>
  <si>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</si>
  <si>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</si>
  <si>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</si>
  <si>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</si>
  <si>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</si>
  <si>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</si>
  <si>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</si>
  <si>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</si>
  <si>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</si>
  <si>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</si>
  <si>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</si>
  <si>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</si>
  <si>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</si>
  <si>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</si>
  <si>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</si>
  <si>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</si>
  <si>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</si>
  <si>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</si>
  <si>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</si>
  <si>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</si>
  <si>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</si>
  <si>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</si>
  <si>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</si>
  <si>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</si>
  <si>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</si>
  <si>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</si>
  <si>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</si>
  <si>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</si>
  <si>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</si>
  <si>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</si>
  <si>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</si>
  <si>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</si>
  <si>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</si>
  <si>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</si>
  <si>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</si>
  <si>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</si>
  <si>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</si>
  <si>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</si>
  <si>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</si>
  <si>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</si>
  <si>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</si>
  <si>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</si>
  <si>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</si>
  <si>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</si>
  <si>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</si>
  <si>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</si>
  <si>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</si>
  <si>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</si>
  <si>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</si>
  <si>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</si>
  <si>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</si>
  <si>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</si>
  <si>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</si>
  <si>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</si>
  <si>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</si>
  <si>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</si>
  <si>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</si>
  <si>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</si>
  <si>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</si>
  <si>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</si>
  <si>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</si>
  <si>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</si>
  <si>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</si>
  <si>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</si>
  <si>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</si>
  <si>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</si>
  <si>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</si>
  <si>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</si>
  <si>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</si>
  <si>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</si>
  <si>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</si>
  <si>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</si>
  <si>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</si>
  <si>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</si>
  <si>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</si>
  <si>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</si>
  <si>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</si>
  <si>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</si>
  <si>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</si>
  <si>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</si>
  <si>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</si>
  <si>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</si>
  <si>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</si>
  <si>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</si>
  <si>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</si>
  <si>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</si>
  <si>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</si>
  <si>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</si>
  <si>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</si>
  <si>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</si>
  <si>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</si>
  <si>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</si>
  <si>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</si>
  <si>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</si>
  <si>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</si>
  <si>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</si>
  <si>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</si>
  <si>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</si>
  <si>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</si>
  <si>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</si>
  <si>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</si>
  <si>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</si>
  <si>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</si>
  <si>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</si>
  <si>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</si>
  <si>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</si>
  <si>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</si>
  <si>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</si>
  <si>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</si>
  <si>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</si>
  <si>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</si>
  <si>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</si>
  <si>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</si>
  <si>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</si>
  <si>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</si>
  <si>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</si>
  <si>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</si>
  <si>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</si>
  <si>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</si>
  <si>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</si>
  <si>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</si>
  <si>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</si>
  <si>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</si>
  <si>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</si>
  <si>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</si>
  <si>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</si>
  <si>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</si>
  <si>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</si>
  <si>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</si>
  <si>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</si>
  <si>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</si>
  <si>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</si>
  <si>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</si>
  <si>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</si>
  <si>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</si>
  <si>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</si>
  <si>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</si>
  <si>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</si>
  <si>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</si>
  <si>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</si>
  <si>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</si>
  <si>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</si>
  <si>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</si>
  <si>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</si>
  <si>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</si>
  <si>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</si>
  <si>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</si>
  <si>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</si>
  <si>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</si>
  <si>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</si>
  <si>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</si>
  <si>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</si>
  <si>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</si>
  <si>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</si>
  <si>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</si>
  <si>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</si>
  <si>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</si>
  <si>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</si>
  <si>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</si>
  <si>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</si>
  <si>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</si>
  <si>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</si>
  <si>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</si>
  <si>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</si>
  <si>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</si>
  <si>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</si>
  <si>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</si>
  <si>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</si>
  <si>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</si>
  <si>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</si>
  <si>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</si>
  <si>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</si>
  <si>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</si>
  <si>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</si>
  <si>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</si>
  <si>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</si>
  <si>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</si>
  <si>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</si>
  <si>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</si>
  <si>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</si>
  <si>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</si>
  <si>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</si>
  <si>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</si>
  <si>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</si>
  <si>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</si>
  <si>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</si>
  <si>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</si>
  <si>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</si>
  <si>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</si>
  <si>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</si>
  <si>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</si>
  <si>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</si>
  <si>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</si>
  <si>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</si>
  <si>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</si>
  <si>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</si>
  <si>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</si>
  <si>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</si>
  <si>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</si>
  <si>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</si>
  <si>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</si>
  <si>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</si>
  <si>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</si>
  <si>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</si>
  <si>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</si>
  <si>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</si>
  <si>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</si>
  <si>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</si>
  <si>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</si>
  <si>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</si>
  <si>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</si>
  <si>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</si>
  <si>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</si>
  <si>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</si>
  <si>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</si>
  <si>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</si>
  <si>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</si>
  <si>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</si>
  <si>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</si>
  <si>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</si>
  <si>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</si>
  <si>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</si>
  <si>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</si>
  <si>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</si>
  <si>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</si>
  <si>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</si>
  <si>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</si>
  <si>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</si>
  <si>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</si>
  <si>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</si>
  <si>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</si>
  <si>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</si>
  <si>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</si>
  <si>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</si>
  <si>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</si>
  <si>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</si>
  <si>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</si>
  <si>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</si>
  <si>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</si>
  <si>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</si>
  <si>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</si>
  <si>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</si>
  <si>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</si>
  <si>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</si>
  <si>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</si>
  <si>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</si>
  <si>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</si>
  <si>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</si>
  <si>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</si>
  <si>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</si>
  <si>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</si>
  <si>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</si>
  <si>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</si>
  <si>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</si>
  <si>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</si>
  <si>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</si>
  <si>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</si>
  <si>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</si>
  <si>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</si>
  <si>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</si>
  <si>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</si>
  <si>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</si>
  <si>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</si>
  <si>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</si>
  <si>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</si>
  <si>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</si>
  <si>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</si>
  <si>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</si>
  <si>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</si>
  <si>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</si>
  <si>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</si>
  <si>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</si>
  <si>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</si>
  <si>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</si>
  <si>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</si>
  <si>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</si>
  <si>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</si>
  <si>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</si>
  <si>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</si>
  <si>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</si>
  <si>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</si>
  <si>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</si>
  <si>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</si>
  <si>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</si>
  <si>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</si>
  <si>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</si>
  <si>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</si>
  <si>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</si>
  <si>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</si>
  <si>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</si>
  <si>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</si>
  <si>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</si>
  <si>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</si>
  <si>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</si>
  <si>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</si>
  <si>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</si>
  <si>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</si>
  <si>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</si>
  <si>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</si>
  <si>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</si>
  <si>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</si>
  <si>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</si>
  <si>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</si>
  <si>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</si>
  <si>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</si>
  <si>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</si>
  <si>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</si>
  <si>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</si>
  <si>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</si>
  <si>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</si>
  <si>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</si>
  <si>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</si>
  <si>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</si>
  <si>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</si>
  <si>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</si>
  <si>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</si>
  <si>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</si>
  <si>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</si>
  <si>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</si>
  <si>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</si>
  <si>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</si>
  <si>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</si>
  <si>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</si>
  <si>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</si>
  <si>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</si>
  <si>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</si>
  <si>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</si>
  <si>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</si>
  <si>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</si>
  <si>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</si>
  <si>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</si>
  <si>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</si>
  <si>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</si>
  <si>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</si>
  <si>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</si>
  <si>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</si>
  <si>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</si>
  <si>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</si>
  <si>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</si>
  <si>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</si>
  <si>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</si>
  <si>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</si>
  <si>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</si>
  <si>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</si>
  <si>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</si>
  <si>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</si>
  <si>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</si>
  <si>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</si>
  <si>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</si>
  <si>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</si>
  <si>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</si>
  <si>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</si>
  <si>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</si>
  <si>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</si>
  <si>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</si>
  <si>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</si>
  <si>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</si>
  <si>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</si>
  <si>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</si>
  <si>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</si>
  <si>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</si>
  <si>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</si>
  <si>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</si>
  <si>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</si>
  <si>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</si>
  <si>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</si>
  <si>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</si>
  <si>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</si>
  <si>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</si>
  <si>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</si>
  <si>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</si>
  <si>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</si>
  <si>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</si>
  <si>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</si>
  <si>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</si>
  <si>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</si>
  <si>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</si>
  <si>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</si>
  <si>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</si>
  <si>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</si>
  <si>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</si>
  <si>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</si>
  <si>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</si>
  <si>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</si>
  <si>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</si>
  <si>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</si>
  <si>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</si>
  <si>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</si>
  <si>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</si>
  <si>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</si>
  <si>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</si>
  <si>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</si>
  <si>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</si>
  <si>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</si>
  <si>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</si>
  <si>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</si>
  <si>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</si>
  <si>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</si>
  <si>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</si>
  <si>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</si>
  <si>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</si>
  <si>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</si>
  <si>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</si>
  <si>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</si>
  <si>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</si>
  <si>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</si>
  <si>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</si>
  <si>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</si>
  <si>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</si>
  <si>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</si>
  <si>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</si>
  <si>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</si>
  <si>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</si>
  <si>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</si>
  <si>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</si>
  <si>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</si>
  <si>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</si>
  <si>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</si>
  <si>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</si>
  <si>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</si>
  <si>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</si>
  <si>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</si>
  <si>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</si>
  <si>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</si>
  <si>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</si>
  <si>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</si>
  <si>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</si>
  <si>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</si>
  <si>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</si>
  <si>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</si>
  <si>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</si>
  <si>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</si>
  <si>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</si>
  <si>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</si>
  <si>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</si>
  <si>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</si>
  <si>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</si>
  <si>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</si>
  <si>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</si>
  <si>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</si>
  <si>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</si>
  <si>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</si>
  <si>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</si>
  <si>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</si>
  <si>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</si>
  <si>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</si>
  <si>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</si>
  <si>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</si>
  <si>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</si>
  <si>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</si>
  <si>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</si>
  <si>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</si>
  <si>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</si>
  <si>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</si>
  <si>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</si>
  <si>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</si>
  <si>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</si>
  <si>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</si>
  <si>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</si>
  <si>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</si>
  <si>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</si>
  <si>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</si>
  <si>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</si>
  <si>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</si>
  <si>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</si>
  <si>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</si>
  <si>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</si>
  <si>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</si>
  <si>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</si>
  <si>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</si>
  <si>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</si>
  <si>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</si>
  <si>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</si>
  <si>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</si>
  <si>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</si>
  <si>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</si>
  <si>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</si>
  <si>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</si>
  <si>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</si>
  <si>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</si>
  <si>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</si>
  <si>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</si>
  <si>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</si>
  <si>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</si>
  <si>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</si>
  <si>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</si>
  <si>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</si>
  <si>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</si>
  <si>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</si>
  <si>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</si>
  <si>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</si>
  <si>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</si>
  <si>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</si>
  <si>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</si>
  <si>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</si>
  <si>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</si>
  <si>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</si>
  <si>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</si>
  <si>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</si>
  <si>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</si>
  <si>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</si>
  <si>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</si>
  <si>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</si>
  <si>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</si>
  <si>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</si>
  <si>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</si>
  <si>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</si>
  <si>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</si>
  <si>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</si>
  <si>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</si>
  <si>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</si>
  <si>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</si>
  <si>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</si>
  <si>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</si>
  <si>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</si>
  <si>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</si>
  <si>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</si>
  <si>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</si>
  <si>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</si>
  <si>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</si>
  <si>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</si>
  <si>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</si>
  <si>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</si>
  <si>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</si>
  <si>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</si>
  <si>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</si>
  <si>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</si>
  <si>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</si>
  <si>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</si>
  <si>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</si>
  <si>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</si>
  <si>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</si>
  <si>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</si>
  <si>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</si>
  <si>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</si>
  <si>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</si>
  <si>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</si>
  <si>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</si>
  <si>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</si>
  <si>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</si>
  <si>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</si>
  <si>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</si>
  <si>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</si>
  <si>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</si>
  <si>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</si>
  <si>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</si>
  <si>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</si>
  <si>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</si>
  <si>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</si>
  <si>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</si>
  <si>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</si>
  <si>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</si>
  <si>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</si>
  <si>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</si>
  <si>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</si>
  <si>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</si>
  <si>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</si>
  <si>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</si>
  <si>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</si>
  <si>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</si>
  <si>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</si>
  <si>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</si>
  <si>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</si>
  <si>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</si>
  <si>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</si>
  <si>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</si>
  <si>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</si>
  <si>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</si>
  <si>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</si>
  <si>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</si>
  <si>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</si>
  <si>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</si>
  <si>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</si>
  <si>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</si>
  <si>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</si>
  <si>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</si>
  <si>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</si>
  <si>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</si>
  <si>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</si>
  <si>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</si>
  <si>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</si>
  <si>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</si>
  <si>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</si>
  <si>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</si>
  <si>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</si>
  <si>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</si>
  <si>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</si>
  <si>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</si>
  <si>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</si>
  <si>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</si>
  <si>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</si>
  <si>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</si>
  <si>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</si>
  <si>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</si>
  <si>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</si>
  <si>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</si>
  <si>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</si>
  <si>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</si>
  <si>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</si>
  <si>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</si>
  <si>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</si>
  <si>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</si>
  <si>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</si>
  <si>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</si>
  <si>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</si>
  <si>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</si>
  <si>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</si>
  <si>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</si>
  <si>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</si>
  <si>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</si>
  <si>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</si>
  <si>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</si>
  <si>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</si>
  <si>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</si>
  <si>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</si>
  <si>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</si>
  <si>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</si>
  <si>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</si>
  <si>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</si>
  <si>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</si>
  <si>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</si>
  <si>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</si>
  <si>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</si>
  <si>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</si>
  <si>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</si>
  <si>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</si>
  <si>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</si>
  <si>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</si>
  <si>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</si>
  <si>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</si>
  <si>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</si>
  <si>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</si>
  <si>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</si>
  <si>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</si>
  <si>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</si>
  <si>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</si>
  <si>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</si>
  <si>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</si>
  <si>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</si>
  <si>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</si>
  <si>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</si>
  <si>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</si>
  <si>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</si>
  <si>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</si>
  <si>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</si>
  <si>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</si>
  <si>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</si>
  <si>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</si>
  <si>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</si>
  <si>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</si>
  <si>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</si>
  <si>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</si>
  <si>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</si>
  <si>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</si>
  <si>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</si>
  <si>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</si>
  <si>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</si>
  <si>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</si>
  <si>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</si>
  <si>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</si>
  <si>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</si>
  <si>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</si>
  <si>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</si>
  <si>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</si>
  <si>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</si>
  <si>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</si>
  <si>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</si>
  <si>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</si>
  <si>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</si>
  <si>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</si>
  <si>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</si>
  <si>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</si>
  <si>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</si>
  <si>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</si>
  <si>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</si>
  <si>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</si>
  <si>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</si>
  <si>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</si>
  <si>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</si>
  <si>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</si>
  <si>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</si>
  <si>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</si>
  <si>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</si>
  <si>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</si>
  <si>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</si>
  <si>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</si>
  <si>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</si>
  <si>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</si>
  <si>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</si>
  <si>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</si>
  <si>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</si>
  <si>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</si>
  <si>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</si>
  <si>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</si>
  <si>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</si>
  <si>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</si>
  <si>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</si>
  <si>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</si>
  <si>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</si>
  <si>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</si>
  <si>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</si>
  <si>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</si>
  <si>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</si>
  <si>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</si>
  <si>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</si>
  <si>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</si>
  <si>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</si>
  <si>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</si>
  <si>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</si>
  <si>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</si>
  <si>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</si>
  <si>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</si>
  <si>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</si>
  <si>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</si>
  <si>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</si>
  <si>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</si>
  <si>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</si>
  <si>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</si>
  <si>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</si>
  <si>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</si>
  <si>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</si>
  <si>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</si>
  <si>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</si>
  <si>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</si>
  <si>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</si>
  <si>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</si>
  <si>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</si>
  <si>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</si>
  <si>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</si>
  <si>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</si>
  <si>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</si>
  <si>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</si>
  <si>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</si>
  <si>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</si>
  <si>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</si>
  <si>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</si>
  <si>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</si>
  <si>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</si>
  <si>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</si>
  <si>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</si>
  <si>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</si>
  <si>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</si>
  <si>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</si>
  <si>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</si>
  <si>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</si>
  <si>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</si>
  <si>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</si>
  <si>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</si>
  <si>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</si>
  <si>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</si>
  <si>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</si>
  <si>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</si>
  <si>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</si>
  <si>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</si>
  <si>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</si>
  <si>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</si>
  <si>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</si>
  <si>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</si>
  <si>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</si>
  <si>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</si>
  <si>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</si>
  <si>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</si>
  <si>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</si>
  <si>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</si>
  <si>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</si>
  <si>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</si>
  <si>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</si>
  <si>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</si>
  <si>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</si>
  <si>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</si>
  <si>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</si>
  <si>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</si>
  <si>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</si>
  <si>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</si>
  <si>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</si>
  <si>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</si>
  <si>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</si>
  <si>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</si>
  <si>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</si>
  <si>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</si>
  <si>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</si>
  <si>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</si>
  <si>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</si>
  <si>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</si>
  <si>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</si>
  <si>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</si>
  <si>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</si>
  <si>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</si>
  <si>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</si>
  <si>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</si>
  <si>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</si>
  <si>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</si>
  <si>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</si>
  <si>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</si>
  <si>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</si>
  <si>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</si>
  <si>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</si>
  <si>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</si>
  <si>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</si>
  <si>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</si>
  <si>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</si>
  <si>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</si>
  <si>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</si>
  <si>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</si>
  <si>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</si>
  <si>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</si>
  <si>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</si>
  <si>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</si>
  <si>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</si>
  <si>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</si>
  <si>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</si>
  <si>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</si>
  <si>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</si>
  <si>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</si>
  <si>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</si>
  <si>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</si>
  <si>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</si>
  <si>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</si>
  <si>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</si>
  <si>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</si>
  <si>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</si>
  <si>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</si>
  <si>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</si>
  <si>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</si>
  <si>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</si>
  <si>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</si>
  <si>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</si>
  <si>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</si>
  <si>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</si>
  <si>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</si>
  <si>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</si>
  <si>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</si>
  <si>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</si>
  <si>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</si>
  <si>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</si>
  <si>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</si>
  <si>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</si>
  <si>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</si>
  <si>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</si>
  <si>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</si>
  <si>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</si>
  <si>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</si>
  <si>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</si>
  <si>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</si>
  <si>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</si>
  <si>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</si>
  <si>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</si>
  <si>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</si>
  <si>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</si>
  <si>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</si>
  <si>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</si>
  <si>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</si>
  <si>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</si>
  <si>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</si>
  <si>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</si>
  <si>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</si>
  <si>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</si>
  <si>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</si>
  <si>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</si>
  <si>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</si>
  <si>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</si>
  <si>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</si>
  <si>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</si>
  <si>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</si>
  <si>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</si>
  <si>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</si>
  <si>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</si>
  <si>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</si>
  <si>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</si>
  <si>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</si>
  <si>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</si>
  <si>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</si>
  <si>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</si>
  <si>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</si>
  <si>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</si>
  <si>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</si>
  <si>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</si>
  <si>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</si>
  <si>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</si>
  <si>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</si>
  <si>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</si>
  <si>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</si>
  <si>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</si>
  <si>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</si>
  <si>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</si>
  <si>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</si>
  <si>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</si>
  <si>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</si>
  <si>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</si>
  <si>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</si>
  <si>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</si>
  <si>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</si>
  <si>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</si>
  <si>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</si>
  <si>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</si>
  <si>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</si>
  <si>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</si>
  <si>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</si>
  <si>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</si>
  <si>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</si>
  <si>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</si>
  <si>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</si>
  <si>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</si>
  <si>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</si>
  <si>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</si>
  <si>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</si>
  <si>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</si>
  <si>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</si>
  <si>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</si>
  <si>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</si>
  <si>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</si>
  <si>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</si>
  <si>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</si>
  <si>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</si>
  <si>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</si>
  <si>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</si>
  <si>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</si>
  <si>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</si>
  <si>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</si>
  <si>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</si>
  <si>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</si>
  <si>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</si>
  <si>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</si>
  <si>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</si>
  <si>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</si>
  <si>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</si>
  <si>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</si>
  <si>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</si>
  <si>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</si>
  <si>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</si>
  <si>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</si>
  <si>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</si>
  <si>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</si>
  <si>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</si>
  <si>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</si>
  <si>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</si>
  <si>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</si>
  <si>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</si>
  <si>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</si>
  <si>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</si>
  <si>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</si>
  <si>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</si>
  <si>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</si>
  <si>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</si>
  <si>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</si>
  <si>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</si>
  <si>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</si>
  <si>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</si>
  <si>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</si>
  <si>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</si>
  <si>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</si>
  <si>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</si>
  <si>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</si>
  <si>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</si>
  <si>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</si>
  <si>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</si>
  <si>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</si>
  <si>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</si>
  <si>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</si>
  <si>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</si>
  <si>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</si>
  <si>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</si>
  <si>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</si>
  <si>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</si>
  <si>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</si>
  <si>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</si>
  <si>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</si>
  <si>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</si>
  <si>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</si>
  <si>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</si>
  <si>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</si>
  <si>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</si>
  <si>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</si>
  <si>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</si>
  <si>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</si>
  <si>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</si>
  <si>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</si>
  <si>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</si>
  <si>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</si>
  <si>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</si>
  <si>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</si>
  <si>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</si>
  <si>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</si>
  <si>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</si>
  <si>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</si>
  <si>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</si>
  <si>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</si>
  <si>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</si>
  <si>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</si>
  <si>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</si>
  <si>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</si>
  <si>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</si>
  <si>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</si>
  <si>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</si>
  <si>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</si>
  <si>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</si>
  <si>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</si>
  <si>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</si>
  <si>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</si>
  <si>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</si>
  <si>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</si>
  <si>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</si>
  <si>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</si>
  <si>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</si>
  <si>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</si>
  <si>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</si>
  <si>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</si>
  <si>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</si>
  <si>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</si>
  <si>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</si>
  <si>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</si>
  <si>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</si>
  <si>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</si>
  <si>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</si>
  <si>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</si>
  <si>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</si>
  <si>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</si>
  <si>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</si>
  <si>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</si>
  <si>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</si>
  <si>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</si>
  <si>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</si>
  <si>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</si>
  <si>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</si>
  <si>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</si>
  <si>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</si>
  <si>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</si>
  <si>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</si>
  <si>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</si>
  <si>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</si>
  <si>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</si>
  <si>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</si>
  <si>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</si>
  <si>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</si>
  <si>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</si>
  <si>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</si>
  <si>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</si>
  <si>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</si>
  <si>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</si>
  <si>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</si>
  <si>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</si>
  <si>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</si>
  <si>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</si>
  <si>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</si>
  <si>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</si>
  <si>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</si>
  <si>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</si>
  <si>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</si>
  <si>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</si>
  <si>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</si>
  <si>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</si>
  <si>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</si>
  <si>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</si>
  <si>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</si>
  <si>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</si>
  <si>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</si>
  <si>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</si>
  <si>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</si>
  <si>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</si>
  <si>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</si>
  <si>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</si>
  <si>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</si>
  <si>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</si>
  <si>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</si>
  <si>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</si>
  <si>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</si>
  <si>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</si>
  <si>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</si>
  <si>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</si>
  <si>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</si>
  <si>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</si>
  <si>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</si>
  <si>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</si>
  <si>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</si>
  <si>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</si>
  <si>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</si>
  <si>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</si>
  <si>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</si>
  <si>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</si>
  <si>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</si>
  <si>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</si>
  <si>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</si>
  <si>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</si>
  <si>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</si>
  <si>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</si>
  <si>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</si>
  <si>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</si>
  <si>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</si>
  <si>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</si>
  <si>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</si>
  <si>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</si>
  <si>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</si>
  <si>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</si>
  <si>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</si>
  <si>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</si>
  <si>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</si>
  <si>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</si>
  <si>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</si>
  <si>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</si>
  <si>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</si>
  <si>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</si>
  <si>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</si>
  <si>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</si>
  <si>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</si>
  <si>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</si>
  <si>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</si>
  <si>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</si>
  <si>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</si>
  <si>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</si>
  <si>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</si>
  <si>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</si>
  <si>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</si>
  <si>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</si>
  <si>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</si>
  <si>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</si>
  <si>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</si>
  <si>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</si>
  <si>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</si>
  <si>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</si>
  <si>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</si>
  <si>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</si>
  <si>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</si>
  <si>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</si>
  <si>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</si>
  <si>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</si>
  <si>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</si>
  <si>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</si>
  <si>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</si>
  <si>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</si>
  <si>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</si>
  <si>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</si>
  <si>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</si>
  <si>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</si>
  <si>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</si>
  <si>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</si>
  <si>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</si>
  <si>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</si>
  <si>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</si>
  <si>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</si>
  <si>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</si>
  <si>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</si>
  <si>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</si>
  <si>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</si>
  <si>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</si>
  <si>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</si>
  <si>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</si>
  <si>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</si>
  <si>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</si>
  <si>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</si>
  <si>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</si>
  <si>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</si>
  <si>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</si>
  <si>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</si>
  <si>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</si>
  <si>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</si>
  <si>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</si>
  <si>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</si>
  <si>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</si>
  <si>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</si>
  <si>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</si>
  <si>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</si>
  <si>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</si>
  <si>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</si>
  <si>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</si>
  <si>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</si>
  <si>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</si>
  <si>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</si>
  <si>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</si>
  <si>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</si>
  <si>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</si>
  <si>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</si>
  <si>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</si>
  <si>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</si>
  <si>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</si>
  <si>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</si>
  <si>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</si>
  <si>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</si>
  <si>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</si>
  <si>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</si>
  <si>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</si>
  <si>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</si>
  <si>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</si>
  <si>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</si>
  <si>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</si>
  <si>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</si>
  <si>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</si>
  <si>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</si>
  <si>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</si>
  <si>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</si>
  <si>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</si>
  <si>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</si>
  <si>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</si>
  <si>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</si>
  <si>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</si>
  <si>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</si>
  <si>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</si>
  <si>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</si>
  <si>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</si>
  <si>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</si>
  <si>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</si>
  <si>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</si>
  <si>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</si>
  <si>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</si>
  <si>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</si>
  <si>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</si>
  <si>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</si>
  <si>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</si>
  <si>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</si>
  <si>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</si>
  <si>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</si>
  <si>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</si>
  <si>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</si>
  <si>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</si>
  <si>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</si>
  <si>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</si>
  <si>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</si>
  <si>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</si>
  <si>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</si>
  <si>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</si>
  <si>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</si>
  <si>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</si>
  <si>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</si>
  <si>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</si>
  <si>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</si>
  <si>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</si>
  <si>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</si>
  <si>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</si>
  <si>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</si>
  <si>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</si>
  <si>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</si>
  <si>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</si>
  <si>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</si>
  <si>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</si>
  <si>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</si>
  <si>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</si>
  <si>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</si>
  <si>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</si>
  <si>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</si>
  <si>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</si>
  <si>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</si>
  <si>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</si>
  <si>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</si>
  <si>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</si>
  <si>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</si>
  <si>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</si>
  <si>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</si>
  <si>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</si>
  <si>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</si>
  <si>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</si>
  <si>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</si>
  <si>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</si>
  <si>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</si>
  <si>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</si>
  <si>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</si>
  <si>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</si>
  <si>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</si>
  <si>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</si>
  <si>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</si>
  <si>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</si>
  <si>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</si>
  <si>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</si>
  <si>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</si>
  <si>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</si>
  <si>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</si>
  <si>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</si>
  <si>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</si>
  <si>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</si>
  <si>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</si>
  <si>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</si>
  <si>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</si>
  <si>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</si>
  <si>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</si>
  <si>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</si>
  <si>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</si>
  <si>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</si>
  <si>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</si>
  <si>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</si>
  <si>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</si>
  <si>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</si>
  <si>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</si>
  <si>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</si>
  <si>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</si>
  <si>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</si>
  <si>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</si>
  <si>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</si>
  <si>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</si>
  <si>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</si>
  <si>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</si>
  <si>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</si>
  <si>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</si>
  <si>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</si>
  <si>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</si>
  <si>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</si>
  <si>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</si>
  <si>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</si>
  <si>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</si>
  <si>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</si>
  <si>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</si>
  <si>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</si>
  <si>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</si>
  <si>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</si>
  <si>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</si>
  <si>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</si>
  <si>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</si>
  <si>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</si>
  <si>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</si>
  <si>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</si>
  <si>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</si>
  <si>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</si>
  <si>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</si>
  <si>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</si>
  <si>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</si>
  <si>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</si>
  <si>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</si>
  <si>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</si>
  <si>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</si>
  <si>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</si>
  <si>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</si>
  <si>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</si>
  <si>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</si>
  <si>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</si>
  <si>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</si>
  <si>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</si>
  <si>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</si>
  <si>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</si>
  <si>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</si>
  <si>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</si>
  <si>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</si>
  <si>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</si>
  <si>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</si>
  <si>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</si>
  <si>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</si>
  <si>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</si>
  <si>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</si>
  <si>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</si>
  <si>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</si>
  <si>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</si>
  <si>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</si>
  <si>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</si>
  <si>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</si>
  <si>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</si>
  <si>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</si>
  <si>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</si>
  <si>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</si>
  <si>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</si>
  <si>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</si>
  <si>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</si>
  <si>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</si>
  <si>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</si>
  <si>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</si>
  <si>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</si>
  <si>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</si>
  <si>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</si>
  <si>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</si>
  <si>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</si>
  <si>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</si>
  <si>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</si>
  <si>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</si>
  <si>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</si>
  <si>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</si>
  <si>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</si>
  <si>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</si>
  <si>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</si>
  <si>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</si>
  <si>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</si>
  <si>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</si>
  <si>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</si>
  <si>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</si>
  <si>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</si>
  <si>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</si>
  <si>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</si>
  <si>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</si>
  <si>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</si>
  <si>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</si>
  <si>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</si>
  <si>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</si>
  <si>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</si>
  <si>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</si>
  <si>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</si>
  <si>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</si>
  <si>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</si>
  <si>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</si>
  <si>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</si>
  <si>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</si>
  <si>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</si>
  <si>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</si>
  <si>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</si>
  <si>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</si>
  <si>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</si>
  <si>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</si>
  <si>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</si>
  <si>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</si>
  <si>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</si>
  <si>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</si>
  <si>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</si>
  <si>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</si>
  <si>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</si>
  <si>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</si>
  <si>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</si>
  <si>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</si>
  <si>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</si>
  <si>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</si>
  <si>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</si>
  <si>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</si>
  <si>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</si>
  <si>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</si>
  <si>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</si>
  <si>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</si>
  <si>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</si>
  <si>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</si>
  <si>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</si>
  <si>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</si>
  <si>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</si>
  <si>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</si>
  <si>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</si>
  <si>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</si>
  <si>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</si>
  <si>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</si>
  <si>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</si>
  <si>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</si>
  <si>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</si>
  <si>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</si>
  <si>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</si>
  <si>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</si>
  <si>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</si>
  <si>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</si>
  <si>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</si>
  <si>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</si>
  <si>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</si>
  <si>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</si>
  <si>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</si>
  <si>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</si>
  <si>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</si>
  <si>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</si>
  <si>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</si>
  <si>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</si>
  <si>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</si>
  <si>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</si>
  <si>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</si>
  <si>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</si>
  <si>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</si>
  <si>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</si>
  <si>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</si>
  <si>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</si>
  <si>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</si>
  <si>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</si>
  <si>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</si>
  <si>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</si>
  <si>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</si>
  <si>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</si>
  <si>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</si>
  <si>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</si>
  <si>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</si>
  <si>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</si>
  <si>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</si>
  <si>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</si>
  <si>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</si>
  <si>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</si>
  <si>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</si>
  <si>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</si>
  <si>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</si>
  <si>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</si>
  <si>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</si>
  <si>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</si>
  <si>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</si>
  <si>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</si>
  <si>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</si>
  <si>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</si>
  <si>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</si>
  <si>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</si>
  <si>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</si>
  <si>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</si>
  <si>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</si>
  <si>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</si>
  <si>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</si>
  <si>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</si>
  <si>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</si>
  <si>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</si>
  <si>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</si>
  <si>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</si>
  <si>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</si>
  <si>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</si>
  <si>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</si>
  <si>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</si>
  <si>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</si>
  <si>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</si>
  <si>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</si>
  <si>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</si>
  <si>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</si>
  <si>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</si>
  <si>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</si>
  <si>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</si>
  <si>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</si>
  <si>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</si>
  <si>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</si>
  <si>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</si>
  <si>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</si>
  <si>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</si>
  <si>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</si>
  <si>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</si>
  <si>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</si>
  <si>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</si>
  <si>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</si>
  <si>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</si>
  <si>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</si>
  <si>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</si>
  <si>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</si>
  <si>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</si>
  <si>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</si>
  <si>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</si>
  <si>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</si>
  <si>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</si>
  <si>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</si>
  <si>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</si>
  <si>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</si>
  <si>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</si>
  <si>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</si>
  <si>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</si>
  <si>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</si>
  <si>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</si>
  <si>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</si>
  <si>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</si>
  <si>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</si>
  <si>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</si>
  <si>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</si>
  <si>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</si>
  <si>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</si>
  <si>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</si>
  <si>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</si>
  <si>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</si>
  <si>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</si>
  <si>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</si>
  <si>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</si>
  <si>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</si>
  <si>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</si>
  <si>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</si>
  <si>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</si>
  <si>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</si>
  <si>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</si>
  <si>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</si>
  <si>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</si>
  <si>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</si>
  <si>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</si>
  <si>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</si>
  <si>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</si>
  <si>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</si>
  <si>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</si>
  <si>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</si>
  <si>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</si>
  <si>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</si>
  <si>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</si>
  <si>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</si>
  <si>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</si>
  <si>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</si>
  <si>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</si>
  <si>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</si>
  <si>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</si>
  <si>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</si>
  <si>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</si>
  <si>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</si>
  <si>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</si>
  <si>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</si>
  <si>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</si>
  <si>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</si>
  <si>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</si>
  <si>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</si>
  <si>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</si>
  <si>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</si>
  <si>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</si>
  <si>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</si>
  <si>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</si>
  <si>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</si>
  <si>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</si>
  <si>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</si>
  <si>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</si>
  <si>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</si>
  <si>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</si>
  <si>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</si>
  <si>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</si>
  <si>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</si>
  <si>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</si>
  <si>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</si>
  <si>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</si>
  <si>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</si>
  <si>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</si>
  <si>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</si>
  <si>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</si>
  <si>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</si>
  <si>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</si>
  <si>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</si>
  <si>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</si>
  <si>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</si>
  <si>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</si>
  <si>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</si>
  <si>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</si>
  <si>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</si>
  <si>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</si>
  <si>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</si>
  <si>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</si>
  <si>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</si>
  <si>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</si>
  <si>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</si>
  <si>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</si>
  <si>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</si>
  <si>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</si>
  <si>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</si>
  <si>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</si>
  <si>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</si>
  <si>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</si>
  <si>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</si>
  <si>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</si>
  <si>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</si>
  <si>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</si>
  <si>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</si>
  <si>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</si>
  <si>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</si>
  <si>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</si>
  <si>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</si>
  <si>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</si>
  <si>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</si>
  <si>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</si>
  <si>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</si>
  <si>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</si>
  <si>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</si>
  <si>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</si>
  <si>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</si>
  <si>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</si>
  <si>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</si>
  <si>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</si>
  <si>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</si>
  <si>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</si>
  <si>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</si>
  <si>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</si>
  <si>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</si>
  <si>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</si>
  <si>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</si>
  <si>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</si>
  <si>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</si>
  <si>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</si>
  <si>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</si>
  <si>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</si>
  <si>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</si>
  <si>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</si>
  <si>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</si>
  <si>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</si>
  <si>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</si>
  <si>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</si>
  <si>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</si>
  <si>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</si>
  <si>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</si>
  <si>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</si>
  <si>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</si>
  <si>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</si>
  <si>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</si>
  <si>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</si>
  <si>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</si>
  <si>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</si>
  <si>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</si>
  <si>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</si>
  <si>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</si>
  <si>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</si>
  <si>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</si>
  <si>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</si>
  <si>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</si>
  <si>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</si>
  <si>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</si>
  <si>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</si>
  <si>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</si>
  <si>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</si>
  <si>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</si>
  <si>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</si>
  <si>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</si>
  <si>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</si>
  <si>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</si>
  <si>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</si>
  <si>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</si>
  <si>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</si>
  <si>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</si>
  <si>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</si>
  <si>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</si>
  <si>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</si>
  <si>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</si>
  <si>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</si>
  <si>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</si>
  <si>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</si>
  <si>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</si>
  <si>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</si>
  <si>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</si>
  <si>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</si>
  <si>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</si>
  <si>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</si>
  <si>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</si>
  <si>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</si>
  <si>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</si>
  <si>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</si>
  <si>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</si>
  <si>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</si>
  <si>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</si>
  <si>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</si>
  <si>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</si>
  <si>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</si>
  <si>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</si>
  <si>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</si>
  <si>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</si>
  <si>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</si>
  <si>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</si>
  <si>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</si>
  <si>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</si>
  <si>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</si>
  <si>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</si>
  <si>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</si>
  <si>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</si>
  <si>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</si>
  <si>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</si>
  <si>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</si>
  <si>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</si>
  <si>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</si>
  <si>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</si>
  <si>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</si>
  <si>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</si>
  <si>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</si>
  <si>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</si>
  <si>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</si>
  <si>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</si>
  <si>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</si>
  <si>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</si>
  <si>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</si>
  <si>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</si>
  <si>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</si>
  <si>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</si>
  <si>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</si>
  <si>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</si>
  <si>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</si>
  <si>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</si>
  <si>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</si>
  <si>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</si>
  <si>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</si>
  <si>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</si>
  <si>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</si>
  <si>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</si>
  <si>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</si>
  <si>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</si>
  <si>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</si>
  <si>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</si>
  <si>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</si>
  <si>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</si>
  <si>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</si>
  <si>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</si>
  <si>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</si>
  <si>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</si>
  <si>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</si>
  <si>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</si>
  <si>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</si>
  <si>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</si>
  <si>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</si>
  <si>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</si>
  <si>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</si>
  <si>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</si>
  <si>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</si>
  <si>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</si>
  <si>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</si>
  <si>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</si>
  <si>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</si>
  <si>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</si>
  <si>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</si>
  <si>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</si>
  <si>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</si>
  <si>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</si>
  <si>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</si>
  <si>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</si>
  <si>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</si>
  <si>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</si>
  <si>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</si>
  <si>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</si>
  <si>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</si>
  <si>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</si>
  <si>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</si>
  <si>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</si>
  <si>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</si>
  <si>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</si>
  <si>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</si>
  <si>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</si>
  <si>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</si>
  <si>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</si>
  <si>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</si>
  <si>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</si>
  <si>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</si>
  <si>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</si>
  <si>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</si>
  <si>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</si>
  <si>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</si>
  <si>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</si>
  <si>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</si>
  <si>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</si>
  <si>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</si>
  <si>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</si>
  <si>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</si>
  <si>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</si>
  <si>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</si>
  <si>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</si>
  <si>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</si>
  <si>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</si>
  <si>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</si>
  <si>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</si>
  <si>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</si>
  <si>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</si>
  <si>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</si>
  <si>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</si>
  <si>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</si>
  <si>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</si>
  <si>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</si>
  <si>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</si>
  <si>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</si>
  <si>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</si>
  <si>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</si>
  <si>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</si>
  <si>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</si>
  <si>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</si>
  <si>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</si>
  <si>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</si>
  <si>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</si>
  <si>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</si>
  <si>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</si>
  <si>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</si>
  <si>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</si>
  <si>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</si>
  <si>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</si>
  <si>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</si>
  <si>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</si>
  <si>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</si>
  <si>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</si>
  <si>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</si>
  <si>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</si>
  <si>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</si>
  <si>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</si>
  <si>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</si>
  <si>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</si>
  <si>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</si>
  <si>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</si>
  <si>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</si>
  <si>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</si>
  <si>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</si>
  <si>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</si>
  <si>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</si>
  <si>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</si>
  <si>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</si>
  <si>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</si>
  <si>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</si>
  <si>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</si>
  <si>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</si>
  <si>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</si>
  <si>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</si>
  <si>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</si>
  <si>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</si>
  <si>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</si>
  <si>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</si>
  <si>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</si>
  <si>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</si>
  <si>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</si>
  <si>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</si>
  <si>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</si>
  <si>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</si>
  <si>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</si>
  <si>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</si>
  <si>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</si>
  <si>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</si>
  <si>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</si>
  <si>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</si>
  <si>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</si>
  <si>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</si>
  <si>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</si>
  <si>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</si>
  <si>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</si>
  <si>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</si>
  <si>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</si>
  <si>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</si>
  <si>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</si>
  <si>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</si>
  <si>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</si>
  <si>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</si>
  <si>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</si>
  <si>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</si>
  <si>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</si>
  <si>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</si>
  <si>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</si>
  <si>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</si>
  <si>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</si>
  <si>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</si>
  <si>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</si>
  <si>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</si>
  <si>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</si>
  <si>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</si>
  <si>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</si>
  <si>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</si>
  <si>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</si>
  <si>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</si>
  <si>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</si>
  <si>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</si>
  <si>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</si>
  <si>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</si>
  <si>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</si>
  <si>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</si>
  <si>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</si>
  <si>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</si>
  <si>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</si>
  <si>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</si>
  <si>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</si>
  <si>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</si>
  <si>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</si>
  <si>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</si>
  <si>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</si>
  <si>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</si>
  <si>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</si>
  <si>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</si>
  <si>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</si>
  <si>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</si>
  <si>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</si>
  <si>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</si>
  <si>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</si>
  <si>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</si>
  <si>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</si>
  <si>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</si>
  <si>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</si>
  <si>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</si>
  <si>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</si>
  <si>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</si>
  <si>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</si>
  <si>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</si>
  <si>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</si>
  <si>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</si>
  <si>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</si>
  <si>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</si>
  <si>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</si>
  <si>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</si>
  <si>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</si>
  <si>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</si>
  <si>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</si>
  <si>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</si>
  <si>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</si>
  <si>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</si>
  <si>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</si>
  <si>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</si>
  <si>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</si>
  <si>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</si>
  <si>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</si>
  <si>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</si>
  <si>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</si>
  <si>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</si>
  <si>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</si>
  <si>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</si>
  <si>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</si>
  <si>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</si>
  <si>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</si>
  <si>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</si>
  <si>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</si>
  <si>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</si>
  <si>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</si>
  <si>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</si>
  <si>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</si>
  <si>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</si>
  <si>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</si>
  <si>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</si>
  <si>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</si>
  <si>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</si>
  <si>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</si>
  <si>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</si>
  <si>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</si>
  <si>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</si>
  <si>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</si>
  <si>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</si>
  <si>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</si>
  <si>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</si>
  <si>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</si>
  <si>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</si>
  <si>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</si>
  <si>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</si>
  <si>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</si>
  <si>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</si>
  <si>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</si>
  <si>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</si>
  <si>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</si>
  <si>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</si>
  <si>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</si>
  <si>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</si>
  <si>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</si>
  <si>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</si>
  <si>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</si>
  <si>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</si>
  <si>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</si>
  <si>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</si>
  <si>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</si>
  <si>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</si>
  <si>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</si>
  <si>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</si>
  <si>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</si>
  <si>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</si>
  <si>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</si>
  <si>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</si>
  <si>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</si>
  <si>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</si>
  <si>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</si>
  <si>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</si>
  <si>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</si>
  <si>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</si>
  <si>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</si>
  <si>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</si>
  <si>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</si>
  <si>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</si>
  <si>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</si>
  <si>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</si>
  <si>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</si>
  <si>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</si>
  <si>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</si>
  <si>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</si>
  <si>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</si>
  <si>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</si>
  <si>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</si>
  <si>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</si>
  <si>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</si>
  <si>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</si>
  <si>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</si>
  <si>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</si>
  <si>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</si>
  <si>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</si>
  <si>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</si>
  <si>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</si>
  <si>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</si>
  <si>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</si>
  <si>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</si>
  <si>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</si>
  <si>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</si>
  <si>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</si>
  <si>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</si>
  <si>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</si>
  <si>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</si>
  <si>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</si>
  <si>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</si>
  <si>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</si>
  <si>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</si>
  <si>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</si>
  <si>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</si>
  <si>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</si>
  <si>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</si>
  <si>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</si>
  <si>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</si>
  <si>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</si>
  <si>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</si>
  <si>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</si>
  <si>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</si>
  <si>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</si>
  <si>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</si>
  <si>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</si>
  <si>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</si>
  <si>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</si>
  <si>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</si>
  <si>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</si>
  <si>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</si>
  <si>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</si>
  <si>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</si>
  <si>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</si>
  <si>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</si>
  <si>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</si>
  <si>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</si>
  <si>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</si>
  <si>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</si>
  <si>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</si>
  <si>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</si>
  <si>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</si>
  <si>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</si>
  <si>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</si>
  <si>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</si>
  <si>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</si>
  <si>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</si>
  <si>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</si>
  <si>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</si>
  <si>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</si>
  <si>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</si>
  <si>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</si>
  <si>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</si>
  <si>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</si>
  <si>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</si>
  <si>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</si>
  <si>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</si>
  <si>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</si>
  <si>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</si>
  <si>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</si>
  <si>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</si>
  <si>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</si>
  <si>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</si>
  <si>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</si>
  <si>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</si>
  <si>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</si>
  <si>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</si>
  <si>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</si>
  <si>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</si>
  <si>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</si>
  <si>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</si>
  <si>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</si>
  <si>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</si>
  <si>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</si>
  <si>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</si>
  <si>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</si>
  <si>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</si>
  <si>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</si>
  <si>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</si>
  <si>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</si>
  <si>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</si>
  <si>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</si>
  <si>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</si>
  <si>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</si>
  <si>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</si>
  <si>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</si>
  <si>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</si>
  <si>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</si>
  <si>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</si>
  <si>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</si>
  <si>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</si>
  <si>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</si>
  <si>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</si>
  <si>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</si>
  <si>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</si>
  <si>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</si>
  <si>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</si>
  <si>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</si>
  <si>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</si>
  <si>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</si>
  <si>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</si>
  <si>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</si>
  <si>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</si>
  <si>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</si>
  <si>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</si>
  <si>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</si>
  <si>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</si>
  <si>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</si>
  <si>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</si>
  <si>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</si>
  <si>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</si>
  <si>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</si>
  <si>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</si>
  <si>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</si>
  <si>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</si>
  <si>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</si>
  <si>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</si>
  <si>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</si>
  <si>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</si>
  <si>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</si>
  <si>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</si>
  <si>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</si>
  <si>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</si>
  <si>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</si>
  <si>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</si>
  <si>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</si>
  <si>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</si>
  <si>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</si>
  <si>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</si>
  <si>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</si>
  <si>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</si>
  <si>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</si>
  <si>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</si>
  <si>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</si>
  <si>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</si>
  <si>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</si>
  <si>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</si>
  <si>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</si>
  <si>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</si>
  <si>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</si>
  <si>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</si>
  <si>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</si>
  <si>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</si>
  <si>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</si>
  <si>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</si>
  <si>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</si>
  <si>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</si>
  <si>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</si>
  <si>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</si>
  <si>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</si>
  <si>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</si>
  <si>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</si>
  <si>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</si>
  <si>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</si>
  <si>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</si>
  <si>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</si>
  <si>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</si>
  <si>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</si>
  <si>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</si>
  <si>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</si>
  <si>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</si>
  <si>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</si>
  <si>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</si>
  <si>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</si>
  <si>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</si>
  <si>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</si>
  <si>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</si>
  <si>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</si>
  <si>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</si>
  <si>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</si>
  <si>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</si>
  <si>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</si>
  <si>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</si>
  <si>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</si>
  <si>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</si>
  <si>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</si>
  <si>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</si>
  <si>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</si>
  <si>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</si>
  <si>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</si>
  <si>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</si>
  <si>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</si>
  <si>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</si>
  <si>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</si>
  <si>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</si>
  <si>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</si>
  <si>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</si>
  <si>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</si>
  <si>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</si>
  <si>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</si>
  <si>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</si>
  <si>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</si>
  <si>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</si>
  <si>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</si>
  <si>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</si>
  <si>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</si>
  <si>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</si>
  <si>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</si>
  <si>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</si>
  <si>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</si>
  <si>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</si>
  <si>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</si>
  <si>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</si>
  <si>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</si>
  <si>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</si>
  <si>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</si>
  <si>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</si>
  <si>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</si>
  <si>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</si>
  <si>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</si>
  <si>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</si>
  <si>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</si>
  <si>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</si>
  <si>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</si>
  <si>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</si>
  <si>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</si>
  <si>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</si>
  <si>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</si>
  <si>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</si>
  <si>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</si>
  <si>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</si>
  <si>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</si>
  <si>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</si>
  <si>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</si>
  <si>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</si>
  <si>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</si>
  <si>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</si>
  <si>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</si>
  <si>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</si>
  <si>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</si>
  <si>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</si>
  <si>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</si>
  <si>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</si>
  <si>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OPĆINA ČAVLE</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</si>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</sst>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4831614.04</v>
      </c>
      <c r="D2" s="6">
        <f>'PR-RAS'!E6</f>
        <v>5955146.8900000015</v>
      </c>
      <c r="E2" s="6">
        <v>0</v>
      </c>
      <c r="F2" s="6">
        <v>0</v>
      </c>
      <c r="G2" s="7">
        <f t="shared" ref="G2:G264" si="0">(B2/1000)*(C2*1+D2*2)</f>
        <v>16741.907820000004</v>
      </c>
      <c r="H2" s="7">
        <f t="shared" ref="H2:H264" si="1">ABS(C2-ROUND(C2,0))+ABS(D2-ROUND(D2,0))</f>
        <v>0.14999999850988388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2487624.13</v>
      </c>
      <c r="D3" s="1">
        <f>'PR-RAS'!E7</f>
        <v>3313816.46</v>
      </c>
      <c r="E3" s="1">
        <v>0</v>
      </c>
      <c r="F3" s="1">
        <v>0</v>
      </c>
      <c r="G3" s="2">
        <f t="shared" si="0"/>
        <v>18230.5141</v>
      </c>
      <c r="H3" s="2">
        <f t="shared" si="1"/>
        <v>0.58999999985098839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2325857.73</v>
      </c>
      <c r="D4" s="1">
        <f>'PR-RAS'!E8</f>
        <v>3082155.4499999997</v>
      </c>
      <c r="E4" s="1">
        <v>0</v>
      </c>
      <c r="F4" s="1">
        <v>0</v>
      </c>
      <c r="G4" s="2">
        <f t="shared" si="0"/>
        <v>25470.505889999997</v>
      </c>
      <c r="H4" s="2">
        <f t="shared" si="1"/>
        <v>0.71999999973922968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1941564.54</v>
      </c>
      <c r="D5" s="1">
        <f>'PR-RAS'!E9</f>
        <v>2632317.0099999998</v>
      </c>
      <c r="E5" s="1">
        <v>0</v>
      </c>
      <c r="F5" s="1">
        <v>0</v>
      </c>
      <c r="G5" s="2">
        <f t="shared" si="0"/>
        <v>28824.794239999999</v>
      </c>
      <c r="H5" s="2">
        <f t="shared" si="1"/>
        <v>0.46999999973922968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273691.82</v>
      </c>
      <c r="D6" s="1">
        <f>'PR-RAS'!E10</f>
        <v>280500.13</v>
      </c>
      <c r="E6" s="1">
        <v>0</v>
      </c>
      <c r="F6" s="1">
        <v>0</v>
      </c>
      <c r="G6" s="2">
        <f t="shared" si="0"/>
        <v>4173.4604000000008</v>
      </c>
      <c r="H6" s="2">
        <f t="shared" si="1"/>
        <v>0.30999999999767169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133493</v>
      </c>
      <c r="D7" s="1">
        <f>'PR-RAS'!E11</f>
        <v>138064.62</v>
      </c>
      <c r="E7" s="1">
        <v>0</v>
      </c>
      <c r="F7" s="1">
        <v>0</v>
      </c>
      <c r="G7" s="2">
        <f t="shared" si="0"/>
        <v>2457.73344</v>
      </c>
      <c r="H7" s="2">
        <f t="shared" si="1"/>
        <v>0.38000000000465661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204072.2</v>
      </c>
      <c r="D8" s="1">
        <f>'PR-RAS'!E12</f>
        <v>226383.66</v>
      </c>
      <c r="E8" s="1">
        <v>0</v>
      </c>
      <c r="F8" s="1">
        <v>0</v>
      </c>
      <c r="G8" s="2">
        <f t="shared" si="0"/>
        <v>4597.8766400000004</v>
      </c>
      <c r="H8" s="2">
        <f t="shared" si="1"/>
        <v>0.54000000000814907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54105.38</v>
      </c>
      <c r="D9" s="1">
        <f>'PR-RAS'!E13</f>
        <v>98867.18</v>
      </c>
      <c r="E9" s="1">
        <v>0</v>
      </c>
      <c r="F9" s="1">
        <v>0</v>
      </c>
      <c r="G9" s="2">
        <f t="shared" si="0"/>
        <v>2014.71792</v>
      </c>
      <c r="H9" s="2">
        <f t="shared" si="1"/>
        <v>0.55999999999039574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8454.58</v>
      </c>
      <c r="D10" s="1">
        <f>'PR-RAS'!E14</f>
        <v>1394.76</v>
      </c>
      <c r="E10" s="1">
        <v>0</v>
      </c>
      <c r="F10" s="1">
        <v>0</v>
      </c>
      <c r="G10" s="2">
        <f t="shared" si="0"/>
        <v>101.1969</v>
      </c>
      <c r="H10" s="2">
        <f t="shared" si="1"/>
        <v>0.66000000000008185</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289523.78999999998</v>
      </c>
      <c r="D11" s="1">
        <f>'PR-RAS'!E15</f>
        <v>295371.90999999997</v>
      </c>
      <c r="E11" s="1">
        <v>0</v>
      </c>
      <c r="F11" s="1">
        <v>0</v>
      </c>
      <c r="G11" s="2">
        <f t="shared" si="0"/>
        <v>8802.6760999999988</v>
      </c>
      <c r="H11" s="2">
        <f t="shared" si="1"/>
        <v>0.30000000004656613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134487.49</v>
      </c>
      <c r="D19" s="1">
        <f>'PR-RAS'!E23</f>
        <v>193743.81</v>
      </c>
      <c r="E19" s="1">
        <v>0</v>
      </c>
      <c r="F19" s="1">
        <v>0</v>
      </c>
      <c r="G19" s="2">
        <f t="shared" si="0"/>
        <v>9395.5519799999984</v>
      </c>
      <c r="H19" s="2">
        <f t="shared" si="1"/>
        <v>0.67999999999301508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1682</v>
      </c>
      <c r="D20" s="1">
        <f>'PR-RAS'!E24</f>
        <v>1722.21</v>
      </c>
      <c r="E20" s="1">
        <v>0</v>
      </c>
      <c r="F20" s="1">
        <v>0</v>
      </c>
      <c r="G20" s="2">
        <f t="shared" si="0"/>
        <v>97.401979999999995</v>
      </c>
      <c r="H20" s="2">
        <f t="shared" si="1"/>
        <v>0.21000000000003638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132805.49</v>
      </c>
      <c r="D23" s="1">
        <f>'PR-RAS'!E27</f>
        <v>192021.6</v>
      </c>
      <c r="E23" s="1">
        <v>0</v>
      </c>
      <c r="F23" s="1">
        <v>0</v>
      </c>
      <c r="G23" s="2">
        <f t="shared" si="0"/>
        <v>11370.671179999999</v>
      </c>
      <c r="H23" s="2">
        <f t="shared" si="1"/>
        <v>0.88999999998486601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27278.91</v>
      </c>
      <c r="D25" s="1">
        <f>'PR-RAS'!E29</f>
        <v>37917.199999999997</v>
      </c>
      <c r="E25" s="1">
        <v>0</v>
      </c>
      <c r="F25" s="1">
        <v>0</v>
      </c>
      <c r="G25" s="2">
        <f t="shared" si="0"/>
        <v>2474.7194399999998</v>
      </c>
      <c r="H25" s="2">
        <f t="shared" si="1"/>
        <v>0.28999999999723514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27259.67</v>
      </c>
      <c r="D27" s="1">
        <f>'PR-RAS'!E31</f>
        <v>37765.839999999997</v>
      </c>
      <c r="E27" s="1">
        <v>0</v>
      </c>
      <c r="F27" s="1">
        <v>0</v>
      </c>
      <c r="G27" s="2">
        <f t="shared" si="0"/>
        <v>2672.5750999999996</v>
      </c>
      <c r="H27" s="2">
        <f t="shared" si="1"/>
        <v>0.49000000000523869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19.239999999999998</v>
      </c>
      <c r="D29" s="1">
        <f>'PR-RAS'!E33</f>
        <v>151.36000000000001</v>
      </c>
      <c r="E29" s="1">
        <v>0</v>
      </c>
      <c r="F29" s="1">
        <v>0</v>
      </c>
      <c r="G29" s="2">
        <f t="shared" si="0"/>
        <v>9.0148800000000016</v>
      </c>
      <c r="H29" s="2">
        <f t="shared" si="1"/>
        <v>0.60000000000001208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822364.72</v>
      </c>
      <c r="D46" s="1">
        <f>'PR-RAS'!E50</f>
        <v>1146201.77</v>
      </c>
      <c r="E46" s="1">
        <v>0</v>
      </c>
      <c r="F46" s="1">
        <v>0</v>
      </c>
      <c r="G46" s="2">
        <f t="shared" si="0"/>
        <v>140164.57169999997</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42000</v>
      </c>
      <c r="E50" s="1">
        <v>0</v>
      </c>
      <c r="F50" s="1">
        <v>0</v>
      </c>
      <c r="G50" s="2">
        <f t="shared" si="0"/>
        <v>4116</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42000</v>
      </c>
      <c r="E52" s="1">
        <v>0</v>
      </c>
      <c r="F52" s="1">
        <v>0</v>
      </c>
      <c r="G52" s="2">
        <f t="shared" si="0"/>
        <v>4284</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134783.86000000002</v>
      </c>
      <c r="D55" s="1">
        <f>'PR-RAS'!E59</f>
        <v>322181.78000000003</v>
      </c>
      <c r="E55" s="1">
        <v>0</v>
      </c>
      <c r="F55" s="1">
        <v>0</v>
      </c>
      <c r="G55" s="2">
        <f t="shared" si="0"/>
        <v>42073.960680000004</v>
      </c>
      <c r="H55" s="2">
        <f t="shared" si="1"/>
        <v>0.35999999995692633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73246.13</v>
      </c>
      <c r="D56" s="1">
        <f>'PR-RAS'!E60</f>
        <v>147721.26999999999</v>
      </c>
      <c r="E56" s="1">
        <v>0</v>
      </c>
      <c r="F56" s="1">
        <v>0</v>
      </c>
      <c r="G56" s="2">
        <f t="shared" si="0"/>
        <v>20277.876850000001</v>
      </c>
      <c r="H56" s="2">
        <f t="shared" si="1"/>
        <v>0.39999999999417923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61537.73</v>
      </c>
      <c r="D57" s="1">
        <f>'PR-RAS'!E61</f>
        <v>174460.51</v>
      </c>
      <c r="E57" s="1">
        <v>0</v>
      </c>
      <c r="F57" s="1">
        <v>0</v>
      </c>
      <c r="G57" s="2">
        <f t="shared" si="0"/>
        <v>22985.69</v>
      </c>
      <c r="H57" s="2">
        <f t="shared" si="1"/>
        <v>0.75999999998748535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16160.73</v>
      </c>
      <c r="D58" s="1">
        <f>'PR-RAS'!E62</f>
        <v>26296.06</v>
      </c>
      <c r="E58" s="1">
        <v>0</v>
      </c>
      <c r="F58" s="1">
        <v>0</v>
      </c>
      <c r="G58" s="2">
        <f t="shared" si="0"/>
        <v>3918.9124500000003</v>
      </c>
      <c r="H58" s="2">
        <f t="shared" si="1"/>
        <v>0.33000000000174623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16160.73</v>
      </c>
      <c r="D59" s="1">
        <f>'PR-RAS'!E63</f>
        <v>26296.06</v>
      </c>
      <c r="E59" s="1">
        <v>0</v>
      </c>
      <c r="F59" s="1">
        <v>0</v>
      </c>
      <c r="G59" s="2">
        <f t="shared" si="0"/>
        <v>3987.6653000000006</v>
      </c>
      <c r="H59" s="2">
        <f t="shared" si="1"/>
        <v>0.33000000000174623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671420.13</v>
      </c>
      <c r="D70" s="1">
        <f>'PR-RAS'!E74</f>
        <v>755723.93</v>
      </c>
      <c r="E70" s="1">
        <v>0</v>
      </c>
      <c r="F70" s="1">
        <v>0</v>
      </c>
      <c r="G70" s="2">
        <f t="shared" si="0"/>
        <v>150617.89131000004</v>
      </c>
      <c r="H70" s="2">
        <f t="shared" si="1"/>
        <v>0.19999999995343387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60106.97</v>
      </c>
      <c r="D71" s="1">
        <f>'PR-RAS'!E75</f>
        <v>40989.919999999998</v>
      </c>
      <c r="E71" s="1">
        <v>0</v>
      </c>
      <c r="F71" s="1">
        <v>0</v>
      </c>
      <c r="G71" s="2">
        <f t="shared" si="0"/>
        <v>9946.0767000000014</v>
      </c>
      <c r="H71" s="2">
        <f t="shared" si="1"/>
        <v>0.11000000000058208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611313.16</v>
      </c>
      <c r="D72" s="1">
        <f>'PR-RAS'!E76</f>
        <v>714734.01</v>
      </c>
      <c r="E72" s="1">
        <v>0</v>
      </c>
      <c r="F72" s="1">
        <v>0</v>
      </c>
      <c r="G72" s="2">
        <f t="shared" si="0"/>
        <v>144895.46377999999</v>
      </c>
      <c r="H72" s="2">
        <f t="shared" si="1"/>
        <v>0.17000000004190952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302747.63999999996</v>
      </c>
      <c r="D78" s="1">
        <f>'PR-RAS'!E82</f>
        <v>293768.98</v>
      </c>
      <c r="E78" s="1">
        <v>0</v>
      </c>
      <c r="F78" s="1">
        <v>0</v>
      </c>
      <c r="G78" s="2">
        <f t="shared" si="0"/>
        <v>68551.991199999989</v>
      </c>
      <c r="H78" s="2">
        <f t="shared" si="1"/>
        <v>0.38000000006286427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15410.98</v>
      </c>
      <c r="D79" s="1">
        <f>'PR-RAS'!E83</f>
        <v>16637.21</v>
      </c>
      <c r="E79" s="1">
        <v>0</v>
      </c>
      <c r="F79" s="1">
        <v>0</v>
      </c>
      <c r="G79" s="2">
        <f t="shared" si="0"/>
        <v>3797.4611999999997</v>
      </c>
      <c r="H79" s="2">
        <f t="shared" si="1"/>
        <v>0.22999999999956344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6.64</v>
      </c>
      <c r="D81" s="1">
        <f>'PR-RAS'!E85</f>
        <v>9691.74</v>
      </c>
      <c r="E81" s="1">
        <v>0</v>
      </c>
      <c r="F81" s="1">
        <v>0</v>
      </c>
      <c r="G81" s="2">
        <f t="shared" si="0"/>
        <v>1551.2095999999999</v>
      </c>
      <c r="H81" s="2">
        <f t="shared" si="1"/>
        <v>0.6200000000002186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2615.9699999999998</v>
      </c>
      <c r="D82" s="1">
        <f>'PR-RAS'!E86</f>
        <v>1929.46</v>
      </c>
      <c r="E82" s="1">
        <v>0</v>
      </c>
      <c r="F82" s="1">
        <v>0</v>
      </c>
      <c r="G82" s="2">
        <f t="shared" si="0"/>
        <v>524.46609000000001</v>
      </c>
      <c r="H82" s="2">
        <f t="shared" si="1"/>
        <v>0.49000000000023647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12788.37</v>
      </c>
      <c r="D85" s="1">
        <f>'PR-RAS'!E89</f>
        <v>5016.01</v>
      </c>
      <c r="E85" s="1">
        <v>0</v>
      </c>
      <c r="F85" s="1">
        <v>0</v>
      </c>
      <c r="G85" s="2">
        <f t="shared" si="0"/>
        <v>1916.9127600000002</v>
      </c>
      <c r="H85" s="2">
        <f t="shared" si="1"/>
        <v>0.38000000000101863</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287336.65999999997</v>
      </c>
      <c r="D87" s="1">
        <f>'PR-RAS'!E91</f>
        <v>277131.76999999996</v>
      </c>
      <c r="E87" s="1">
        <v>0</v>
      </c>
      <c r="F87" s="1">
        <v>0</v>
      </c>
      <c r="G87" s="2">
        <f t="shared" si="0"/>
        <v>72377.617199999993</v>
      </c>
      <c r="H87" s="2">
        <f t="shared" si="1"/>
        <v>0.57000000006519258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906.1</v>
      </c>
      <c r="D88" s="1">
        <f>'PR-RAS'!E92</f>
        <v>82.5</v>
      </c>
      <c r="E88" s="1">
        <v>0</v>
      </c>
      <c r="F88" s="1">
        <v>0</v>
      </c>
      <c r="G88" s="2">
        <f t="shared" si="0"/>
        <v>93.185699999999983</v>
      </c>
      <c r="H88" s="2">
        <f t="shared" si="1"/>
        <v>0.60000000000002274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254025.88</v>
      </c>
      <c r="D89" s="1">
        <f>'PR-RAS'!E93</f>
        <v>248931.55</v>
      </c>
      <c r="E89" s="1">
        <v>0</v>
      </c>
      <c r="F89" s="1">
        <v>0</v>
      </c>
      <c r="G89" s="2">
        <f t="shared" si="0"/>
        <v>66166.23023999999</v>
      </c>
      <c r="H89" s="2">
        <f t="shared" si="1"/>
        <v>0.57000000000698492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4522.8</v>
      </c>
      <c r="D90" s="1">
        <f>'PR-RAS'!E94</f>
        <v>5093.12</v>
      </c>
      <c r="E90" s="1">
        <v>0</v>
      </c>
      <c r="F90" s="1">
        <v>0</v>
      </c>
      <c r="G90" s="2">
        <f t="shared" si="0"/>
        <v>1309.10456</v>
      </c>
      <c r="H90" s="2">
        <f t="shared" si="1"/>
        <v>0.31999999999970896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27881.88</v>
      </c>
      <c r="D93" s="1">
        <f>'PR-RAS'!E97</f>
        <v>23024.6</v>
      </c>
      <c r="E93" s="1">
        <v>0</v>
      </c>
      <c r="F93" s="1">
        <v>0</v>
      </c>
      <c r="G93" s="2">
        <f t="shared" si="0"/>
        <v>6801.6593599999997</v>
      </c>
      <c r="H93" s="2">
        <f t="shared" si="1"/>
        <v>0.52000000000043656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1119769.72</v>
      </c>
      <c r="D102" s="1">
        <f>'PR-RAS'!E106</f>
        <v>1140013.6100000001</v>
      </c>
      <c r="E102" s="1">
        <v>0</v>
      </c>
      <c r="F102" s="1">
        <v>0</v>
      </c>
      <c r="G102" s="2">
        <f t="shared" si="0"/>
        <v>343379.49094000005</v>
      </c>
      <c r="H102" s="2">
        <f t="shared" si="1"/>
        <v>0.66999999992549419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7523.26</v>
      </c>
      <c r="D103" s="1">
        <f>'PR-RAS'!E107</f>
        <v>6675.13</v>
      </c>
      <c r="E103" s="1">
        <v>0</v>
      </c>
      <c r="F103" s="1">
        <v>0</v>
      </c>
      <c r="G103" s="2">
        <f t="shared" si="0"/>
        <v>2129.0990400000001</v>
      </c>
      <c r="H103" s="2">
        <f t="shared" si="1"/>
        <v>0.39000000000032742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3442.43</v>
      </c>
      <c r="D106" s="1">
        <f>'PR-RAS'!E110</f>
        <v>127.1</v>
      </c>
      <c r="E106" s="1">
        <v>0</v>
      </c>
      <c r="F106" s="1">
        <v>0</v>
      </c>
      <c r="G106" s="2">
        <f t="shared" si="0"/>
        <v>388.14614999999998</v>
      </c>
      <c r="H106" s="2">
        <f t="shared" si="1"/>
        <v>0.52999999999983061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4080.83</v>
      </c>
      <c r="D107" s="1">
        <f>'PR-RAS'!E111</f>
        <v>6548.03</v>
      </c>
      <c r="E107" s="1">
        <v>0</v>
      </c>
      <c r="F107" s="1">
        <v>0</v>
      </c>
      <c r="G107" s="2">
        <f t="shared" si="0"/>
        <v>1820.7503399999998</v>
      </c>
      <c r="H107" s="2">
        <f t="shared" si="1"/>
        <v>0.1999999999998181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48456.83</v>
      </c>
      <c r="D108" s="1">
        <f>'PR-RAS'!E112</f>
        <v>82834.459999999992</v>
      </c>
      <c r="E108" s="1">
        <v>0</v>
      </c>
      <c r="F108" s="1">
        <v>0</v>
      </c>
      <c r="G108" s="2">
        <f t="shared" si="0"/>
        <v>22911.455249999999</v>
      </c>
      <c r="H108" s="2">
        <f t="shared" si="1"/>
        <v>0.6299999999901047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1078.24</v>
      </c>
      <c r="D110" s="1">
        <f>'PR-RAS'!E114</f>
        <v>1061.82</v>
      </c>
      <c r="E110" s="1">
        <v>0</v>
      </c>
      <c r="F110" s="1">
        <v>0</v>
      </c>
      <c r="G110" s="2">
        <f t="shared" si="0"/>
        <v>349.00492000000003</v>
      </c>
      <c r="H110" s="2">
        <f t="shared" si="1"/>
        <v>0.42000000000007276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18641.45</v>
      </c>
      <c r="D111" s="1">
        <f>'PR-RAS'!E115</f>
        <v>41879.760000000002</v>
      </c>
      <c r="E111" s="1">
        <v>0</v>
      </c>
      <c r="F111" s="1">
        <v>0</v>
      </c>
      <c r="G111" s="2">
        <f t="shared" si="0"/>
        <v>11264.1067</v>
      </c>
      <c r="H111" s="2">
        <f t="shared" si="1"/>
        <v>0.68999999999869033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28737.14</v>
      </c>
      <c r="D113" s="1">
        <f>'PR-RAS'!E117</f>
        <v>39892.879999999997</v>
      </c>
      <c r="E113" s="1">
        <v>0</v>
      </c>
      <c r="F113" s="1">
        <v>0</v>
      </c>
      <c r="G113" s="2">
        <f t="shared" si="0"/>
        <v>12154.5648</v>
      </c>
      <c r="H113" s="2">
        <f t="shared" si="1"/>
        <v>0.26000000000203727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1063789.6299999999</v>
      </c>
      <c r="D116" s="1">
        <f>'PR-RAS'!E120</f>
        <v>1050504.02</v>
      </c>
      <c r="E116" s="1">
        <v>0</v>
      </c>
      <c r="F116" s="1">
        <v>0</v>
      </c>
      <c r="G116" s="2">
        <f t="shared" si="0"/>
        <v>363951.73204999999</v>
      </c>
      <c r="H116" s="2">
        <f t="shared" si="1"/>
        <v>0.39000000013038516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67055.539999999994</v>
      </c>
      <c r="D117" s="1">
        <f>'PR-RAS'!E121</f>
        <v>45181.81</v>
      </c>
      <c r="E117" s="1">
        <v>0</v>
      </c>
      <c r="F117" s="1">
        <v>0</v>
      </c>
      <c r="G117" s="2">
        <f t="shared" si="0"/>
        <v>18260.622559999996</v>
      </c>
      <c r="H117" s="2">
        <f t="shared" si="1"/>
        <v>0.65000000000873115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996734.09</v>
      </c>
      <c r="D118" s="1">
        <f>'PR-RAS'!E122</f>
        <v>1005322.21</v>
      </c>
      <c r="E118" s="1">
        <v>0</v>
      </c>
      <c r="F118" s="1">
        <v>0</v>
      </c>
      <c r="G118" s="2">
        <f t="shared" si="0"/>
        <v>351863.28567000001</v>
      </c>
      <c r="H118" s="2">
        <f t="shared" si="1"/>
        <v>0.29999999993015081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38415.15</v>
      </c>
      <c r="D120" s="1">
        <f>'PR-RAS'!E124</f>
        <v>34346.58</v>
      </c>
      <c r="E120" s="1">
        <v>0</v>
      </c>
      <c r="F120" s="1">
        <v>0</v>
      </c>
      <c r="G120" s="2">
        <f t="shared" si="0"/>
        <v>12745.888889999998</v>
      </c>
      <c r="H120" s="2">
        <f t="shared" si="1"/>
        <v>0.56999999999970896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24306.720000000001</v>
      </c>
      <c r="D121" s="1">
        <f>'PR-RAS'!E125</f>
        <v>23316.58</v>
      </c>
      <c r="E121" s="1">
        <v>0</v>
      </c>
      <c r="F121" s="1">
        <v>0</v>
      </c>
      <c r="G121" s="2">
        <f t="shared" si="0"/>
        <v>8512.7856000000011</v>
      </c>
      <c r="H121" s="2">
        <f t="shared" si="1"/>
        <v>0.69999999999708962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255.79</v>
      </c>
      <c r="E122" s="1">
        <v>0</v>
      </c>
      <c r="F122" s="1">
        <v>0</v>
      </c>
      <c r="G122" s="2">
        <f t="shared" si="0"/>
        <v>61.901179999999997</v>
      </c>
      <c r="H122" s="2">
        <f t="shared" si="1"/>
        <v>0.21000000000000796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24306.720000000001</v>
      </c>
      <c r="D123" s="1">
        <f>'PR-RAS'!E127</f>
        <v>23060.79</v>
      </c>
      <c r="E123" s="1">
        <v>0</v>
      </c>
      <c r="F123" s="1">
        <v>0</v>
      </c>
      <c r="G123" s="2">
        <f t="shared" si="0"/>
        <v>8592.2525999999998</v>
      </c>
      <c r="H123" s="2">
        <f t="shared" si="1"/>
        <v>0.48999999999796273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14108.43</v>
      </c>
      <c r="D124" s="1">
        <f>'PR-RAS'!E128</f>
        <v>11030</v>
      </c>
      <c r="E124" s="1">
        <v>0</v>
      </c>
      <c r="F124" s="1">
        <v>0</v>
      </c>
      <c r="G124" s="2">
        <f t="shared" si="0"/>
        <v>4448.7168899999997</v>
      </c>
      <c r="H124" s="2">
        <f t="shared" si="1"/>
        <v>0.43000000000029104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2661.09</v>
      </c>
      <c r="D125" s="1">
        <f>'PR-RAS'!E129</f>
        <v>2655</v>
      </c>
      <c r="E125" s="1">
        <v>0</v>
      </c>
      <c r="F125" s="1">
        <v>0</v>
      </c>
      <c r="G125" s="2">
        <f t="shared" si="0"/>
        <v>988.41516000000001</v>
      </c>
      <c r="H125" s="2">
        <f t="shared" si="1"/>
        <v>9.0000000000145519E-2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11447.34</v>
      </c>
      <c r="D126" s="1">
        <f>'PR-RAS'!E130</f>
        <v>8375</v>
      </c>
      <c r="E126" s="1">
        <v>0</v>
      </c>
      <c r="F126" s="1">
        <v>0</v>
      </c>
      <c r="G126" s="2">
        <f t="shared" si="0"/>
        <v>3524.6675</v>
      </c>
      <c r="H126" s="2">
        <f t="shared" si="1"/>
        <v>0.34000000000014552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60692.68</v>
      </c>
      <c r="D135" s="1">
        <f>'PR-RAS'!E139</f>
        <v>26999.489999999998</v>
      </c>
      <c r="E135" s="1">
        <v>0</v>
      </c>
      <c r="F135" s="1">
        <v>0</v>
      </c>
      <c r="G135" s="2">
        <f t="shared" si="0"/>
        <v>15368.68244</v>
      </c>
      <c r="H135" s="2">
        <f t="shared" si="1"/>
        <v>0.80999999999767169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35960.18</v>
      </c>
      <c r="D136" s="1">
        <f>'PR-RAS'!E140</f>
        <v>20303.37</v>
      </c>
      <c r="E136" s="1">
        <v>0</v>
      </c>
      <c r="F136" s="1">
        <v>0</v>
      </c>
      <c r="G136" s="2">
        <f t="shared" si="0"/>
        <v>10336.5342</v>
      </c>
      <c r="H136" s="2">
        <f t="shared" si="1"/>
        <v>0.5499999999992724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35960.18</v>
      </c>
      <c r="D145" s="1">
        <f>'PR-RAS'!E149</f>
        <v>20303.37</v>
      </c>
      <c r="E145" s="1">
        <v>0</v>
      </c>
      <c r="F145" s="1">
        <v>0</v>
      </c>
      <c r="G145" s="2">
        <f t="shared" si="0"/>
        <v>11025.636479999999</v>
      </c>
      <c r="H145" s="2">
        <f t="shared" si="1"/>
        <v>0.5499999999992724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24732.5</v>
      </c>
      <c r="D146" s="1">
        <f>'PR-RAS'!E150</f>
        <v>6696.12</v>
      </c>
      <c r="E146" s="1">
        <v>0</v>
      </c>
      <c r="F146" s="1">
        <v>0</v>
      </c>
      <c r="G146" s="2">
        <f t="shared" si="0"/>
        <v>5528.0872999999992</v>
      </c>
      <c r="H146" s="2">
        <f t="shared" si="1"/>
        <v>0.61999999999989086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3061477.8899999997</v>
      </c>
      <c r="D147" s="1">
        <f>'PR-RAS'!E151</f>
        <v>3572983.1999999997</v>
      </c>
      <c r="E147" s="1">
        <v>0</v>
      </c>
      <c r="F147" s="1">
        <v>0</v>
      </c>
      <c r="G147" s="2">
        <f t="shared" si="0"/>
        <v>1490286.8663399997</v>
      </c>
      <c r="H147" s="2">
        <f t="shared" si="1"/>
        <v>0.31000000005587935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357477.60999999993</v>
      </c>
      <c r="D148" s="1">
        <f>'PR-RAS'!E152</f>
        <v>395218.21</v>
      </c>
      <c r="E148" s="1">
        <v>0</v>
      </c>
      <c r="F148" s="1">
        <v>0</v>
      </c>
      <c r="G148" s="2">
        <f t="shared" si="0"/>
        <v>168743.36241</v>
      </c>
      <c r="H148" s="2">
        <f t="shared" si="1"/>
        <v>0.60000000009313226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273951.15999999997</v>
      </c>
      <c r="D149" s="1">
        <f>'PR-RAS'!E153</f>
        <v>309858.33</v>
      </c>
      <c r="E149" s="1">
        <v>0</v>
      </c>
      <c r="F149" s="1">
        <v>0</v>
      </c>
      <c r="G149" s="2">
        <f t="shared" si="0"/>
        <v>132262.83736</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273951.15999999997</v>
      </c>
      <c r="D150" s="1">
        <f>'PR-RAS'!E154</f>
        <v>309858.33</v>
      </c>
      <c r="E150" s="1">
        <v>0</v>
      </c>
      <c r="F150" s="1">
        <v>0</v>
      </c>
      <c r="G150" s="2">
        <f t="shared" si="0"/>
        <v>133156.50518000001</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38958.660000000003</v>
      </c>
      <c r="D154" s="1">
        <f>'PR-RAS'!E158</f>
        <v>36769.65</v>
      </c>
      <c r="E154" s="1">
        <v>0</v>
      </c>
      <c r="F154" s="1">
        <v>0</v>
      </c>
      <c r="G154" s="2">
        <f t="shared" si="0"/>
        <v>17212.187880000001</v>
      </c>
      <c r="H154" s="2">
        <f t="shared" si="1"/>
        <v>0.68999999999505235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44567.79</v>
      </c>
      <c r="D155" s="1">
        <f>'PR-RAS'!E159</f>
        <v>48590.23</v>
      </c>
      <c r="E155" s="1">
        <v>0</v>
      </c>
      <c r="F155" s="1">
        <v>0</v>
      </c>
      <c r="G155" s="2">
        <f t="shared" si="0"/>
        <v>21829.230500000001</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44567.79</v>
      </c>
      <c r="D157" s="1">
        <f>'PR-RAS'!E161</f>
        <v>48590.23</v>
      </c>
      <c r="E157" s="1">
        <v>0</v>
      </c>
      <c r="F157" s="1">
        <v>0</v>
      </c>
      <c r="G157" s="2">
        <f t="shared" si="0"/>
        <v>22112.726999999999</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1094850.76</v>
      </c>
      <c r="D159" s="1">
        <f>'PR-RAS'!E163</f>
        <v>1145292.43</v>
      </c>
      <c r="E159" s="1">
        <v>0</v>
      </c>
      <c r="F159" s="1">
        <v>0</v>
      </c>
      <c r="G159" s="2">
        <f t="shared" si="0"/>
        <v>534898.82796000002</v>
      </c>
      <c r="H159" s="2">
        <f t="shared" si="1"/>
        <v>0.66999999992549419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9577.01</v>
      </c>
      <c r="D160" s="1">
        <f>'PR-RAS'!E164</f>
        <v>11604.46</v>
      </c>
      <c r="E160" s="1">
        <v>0</v>
      </c>
      <c r="F160" s="1">
        <v>0</v>
      </c>
      <c r="G160" s="2">
        <f t="shared" si="0"/>
        <v>5212.9628700000003</v>
      </c>
      <c r="H160" s="2">
        <f t="shared" si="1"/>
        <v>0.46999999999934516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1278.1199999999999</v>
      </c>
      <c r="D161" s="1">
        <f>'PR-RAS'!E165</f>
        <v>2026.38</v>
      </c>
      <c r="E161" s="1">
        <v>0</v>
      </c>
      <c r="F161" s="1">
        <v>0</v>
      </c>
      <c r="G161" s="2">
        <f t="shared" si="0"/>
        <v>852.94080000000008</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6359.81</v>
      </c>
      <c r="D162" s="1">
        <f>'PR-RAS'!E166</f>
        <v>6561.67</v>
      </c>
      <c r="E162" s="1">
        <v>0</v>
      </c>
      <c r="F162" s="1">
        <v>0</v>
      </c>
      <c r="G162" s="2">
        <f t="shared" si="0"/>
        <v>3136.7871500000001</v>
      </c>
      <c r="H162" s="2">
        <f t="shared" si="1"/>
        <v>0.51999999999952706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1939.08</v>
      </c>
      <c r="D163" s="1">
        <f>'PR-RAS'!E167</f>
        <v>3016.41</v>
      </c>
      <c r="E163" s="1">
        <v>0</v>
      </c>
      <c r="F163" s="1">
        <v>0</v>
      </c>
      <c r="G163" s="2">
        <f t="shared" si="0"/>
        <v>1291.4477999999999</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154554.51999999999</v>
      </c>
      <c r="D165" s="1">
        <f>'PR-RAS'!E169</f>
        <v>139473.19</v>
      </c>
      <c r="E165" s="1">
        <v>0</v>
      </c>
      <c r="F165" s="1">
        <v>0</v>
      </c>
      <c r="G165" s="2">
        <f t="shared" si="0"/>
        <v>71094.147600000011</v>
      </c>
      <c r="H165" s="2">
        <f t="shared" si="1"/>
        <v>0.67000000001280569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13530.29</v>
      </c>
      <c r="D166" s="1">
        <f>'PR-RAS'!E170</f>
        <v>11012.71</v>
      </c>
      <c r="E166" s="1">
        <v>0</v>
      </c>
      <c r="F166" s="1">
        <v>0</v>
      </c>
      <c r="G166" s="2">
        <f t="shared" si="0"/>
        <v>5866.6921499999999</v>
      </c>
      <c r="H166" s="2">
        <f t="shared" si="1"/>
        <v>0.58000000000174623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136401.49</v>
      </c>
      <c r="D168" s="1">
        <f>'PR-RAS'!E172</f>
        <v>124962.85</v>
      </c>
      <c r="E168" s="1">
        <v>0</v>
      </c>
      <c r="F168" s="1">
        <v>0</v>
      </c>
      <c r="G168" s="2">
        <f t="shared" si="0"/>
        <v>64516.640730000006</v>
      </c>
      <c r="H168" s="2">
        <f t="shared" si="1"/>
        <v>0.63999999998486601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4336.59</v>
      </c>
      <c r="D170" s="1">
        <f>'PR-RAS'!E174</f>
        <v>2437.3200000000002</v>
      </c>
      <c r="E170" s="1">
        <v>0</v>
      </c>
      <c r="F170" s="1">
        <v>0</v>
      </c>
      <c r="G170" s="2">
        <f t="shared" si="0"/>
        <v>1556.69787</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286.14999999999998</v>
      </c>
      <c r="D172" s="1">
        <f>'PR-RAS'!E176</f>
        <v>1060.31</v>
      </c>
      <c r="E172" s="1">
        <v>0</v>
      </c>
      <c r="F172" s="1">
        <v>0</v>
      </c>
      <c r="G172" s="2">
        <f t="shared" si="0"/>
        <v>411.55767000000003</v>
      </c>
      <c r="H172" s="2">
        <f t="shared" si="1"/>
        <v>0.45999999999992269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838840.39999999991</v>
      </c>
      <c r="D173" s="1">
        <f>'PR-RAS'!E177</f>
        <v>877947.72</v>
      </c>
      <c r="E173" s="1">
        <v>0</v>
      </c>
      <c r="F173" s="1">
        <v>0</v>
      </c>
      <c r="G173" s="2">
        <f t="shared" si="0"/>
        <v>446294.56447999994</v>
      </c>
      <c r="H173" s="2">
        <f t="shared" si="1"/>
        <v>0.67999999993480742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30734.36</v>
      </c>
      <c r="D174" s="1">
        <f>'PR-RAS'!E178</f>
        <v>36493.589999999997</v>
      </c>
      <c r="E174" s="1">
        <v>0</v>
      </c>
      <c r="F174" s="1">
        <v>0</v>
      </c>
      <c r="G174" s="2">
        <f t="shared" si="0"/>
        <v>17943.826419999998</v>
      </c>
      <c r="H174" s="2">
        <f t="shared" si="1"/>
        <v>0.77000000000407454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357564.27</v>
      </c>
      <c r="D175" s="1">
        <f>'PR-RAS'!E179</f>
        <v>363940.23</v>
      </c>
      <c r="E175" s="1">
        <v>0</v>
      </c>
      <c r="F175" s="1">
        <v>0</v>
      </c>
      <c r="G175" s="2">
        <f t="shared" si="0"/>
        <v>188867.38301999998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39629.17</v>
      </c>
      <c r="D176" s="1">
        <f>'PR-RAS'!E180</f>
        <v>39374.75</v>
      </c>
      <c r="E176" s="1">
        <v>0</v>
      </c>
      <c r="F176" s="1">
        <v>0</v>
      </c>
      <c r="G176" s="2">
        <f t="shared" si="0"/>
        <v>20716.267249999997</v>
      </c>
      <c r="H176" s="2">
        <f t="shared" si="1"/>
        <v>0.41999999999825377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101882.01</v>
      </c>
      <c r="D177" s="1">
        <f>'PR-RAS'!E181</f>
        <v>108794.39</v>
      </c>
      <c r="E177" s="1">
        <v>0</v>
      </c>
      <c r="F177" s="1">
        <v>0</v>
      </c>
      <c r="G177" s="2">
        <f t="shared" si="0"/>
        <v>56226.859039999996</v>
      </c>
      <c r="H177" s="2">
        <f t="shared" si="1"/>
        <v>0.39999999999417923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13889.57</v>
      </c>
      <c r="D178" s="1">
        <f>'PR-RAS'!E182</f>
        <v>13898.97</v>
      </c>
      <c r="E178" s="1">
        <v>0</v>
      </c>
      <c r="F178" s="1">
        <v>0</v>
      </c>
      <c r="G178" s="2">
        <f t="shared" si="0"/>
        <v>7378.6892699999989</v>
      </c>
      <c r="H178" s="2">
        <f t="shared" si="1"/>
        <v>0.46000000000094587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21629.31</v>
      </c>
      <c r="D179" s="1">
        <f>'PR-RAS'!E183</f>
        <v>28585.25</v>
      </c>
      <c r="E179" s="1">
        <v>0</v>
      </c>
      <c r="F179" s="1">
        <v>0</v>
      </c>
      <c r="G179" s="2">
        <f t="shared" si="0"/>
        <v>14026.366179999999</v>
      </c>
      <c r="H179" s="2">
        <f t="shared" si="1"/>
        <v>0.56000000000130967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164145.20000000001</v>
      </c>
      <c r="D180" s="1">
        <f>'PR-RAS'!E184</f>
        <v>139801.60000000001</v>
      </c>
      <c r="E180" s="1">
        <v>0</v>
      </c>
      <c r="F180" s="1">
        <v>0</v>
      </c>
      <c r="G180" s="2">
        <f t="shared" si="0"/>
        <v>79430.963600000003</v>
      </c>
      <c r="H180" s="2">
        <f t="shared" si="1"/>
        <v>0.60000000000582077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27105.18</v>
      </c>
      <c r="D181" s="1">
        <f>'PR-RAS'!E185</f>
        <v>52576.77</v>
      </c>
      <c r="E181" s="1">
        <v>0</v>
      </c>
      <c r="F181" s="1">
        <v>0</v>
      </c>
      <c r="G181" s="2">
        <f t="shared" si="0"/>
        <v>23806.569599999999</v>
      </c>
      <c r="H181" s="2">
        <f t="shared" si="1"/>
        <v>0.41000000000349246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82261.33</v>
      </c>
      <c r="D182" s="1">
        <f>'PR-RAS'!E186</f>
        <v>94482.17</v>
      </c>
      <c r="E182" s="1">
        <v>0</v>
      </c>
      <c r="F182" s="1">
        <v>0</v>
      </c>
      <c r="G182" s="2">
        <f t="shared" si="0"/>
        <v>49091.846269999995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499.17</v>
      </c>
      <c r="D183" s="1">
        <f>'PR-RAS'!E187</f>
        <v>807.4</v>
      </c>
      <c r="E183" s="1">
        <v>0</v>
      </c>
      <c r="F183" s="1">
        <v>0</v>
      </c>
      <c r="G183" s="2">
        <f t="shared" si="0"/>
        <v>384.74253999999996</v>
      </c>
      <c r="H183" s="2">
        <f t="shared" si="1"/>
        <v>0.56999999999999318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91379.66</v>
      </c>
      <c r="D184" s="1">
        <f>'PR-RAS'!E188</f>
        <v>115459.65999999999</v>
      </c>
      <c r="E184" s="1">
        <v>0</v>
      </c>
      <c r="F184" s="1">
        <v>0</v>
      </c>
      <c r="G184" s="2">
        <f t="shared" si="0"/>
        <v>58980.713339999995</v>
      </c>
      <c r="H184" s="2">
        <f t="shared" si="1"/>
        <v>0.680000000007567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30942.07</v>
      </c>
      <c r="D185" s="1">
        <f>'PR-RAS'!E189</f>
        <v>34512.74</v>
      </c>
      <c r="E185" s="1">
        <v>0</v>
      </c>
      <c r="F185" s="1">
        <v>0</v>
      </c>
      <c r="G185" s="2">
        <f t="shared" si="0"/>
        <v>18394.029199999997</v>
      </c>
      <c r="H185" s="2">
        <f t="shared" si="1"/>
        <v>0.33000000000174623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13625.99</v>
      </c>
      <c r="D186" s="1">
        <f>'PR-RAS'!E190</f>
        <v>14238.27</v>
      </c>
      <c r="E186" s="1">
        <v>0</v>
      </c>
      <c r="F186" s="1">
        <v>0</v>
      </c>
      <c r="G186" s="2">
        <f t="shared" si="0"/>
        <v>7788.9680499999995</v>
      </c>
      <c r="H186" s="2">
        <f t="shared" si="1"/>
        <v>0.28000000000065484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14809.48</v>
      </c>
      <c r="D187" s="1">
        <f>'PR-RAS'!E191</f>
        <v>17277.189999999999</v>
      </c>
      <c r="E187" s="1">
        <v>0</v>
      </c>
      <c r="F187" s="1">
        <v>0</v>
      </c>
      <c r="G187" s="2">
        <f t="shared" si="0"/>
        <v>9181.6779600000009</v>
      </c>
      <c r="H187" s="2">
        <f t="shared" si="1"/>
        <v>0.66999999999825377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4293.05</v>
      </c>
      <c r="D188" s="1">
        <f>'PR-RAS'!E192</f>
        <v>4293.01</v>
      </c>
      <c r="E188" s="1">
        <v>0</v>
      </c>
      <c r="F188" s="1">
        <v>0</v>
      </c>
      <c r="G188" s="2">
        <f t="shared" si="0"/>
        <v>2408.38609</v>
      </c>
      <c r="H188" s="2">
        <f t="shared" si="1"/>
        <v>6.0000000000400178E-2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11227.55</v>
      </c>
      <c r="D189" s="1">
        <f>'PR-RAS'!E193</f>
        <v>18828.96</v>
      </c>
      <c r="E189" s="1">
        <v>0</v>
      </c>
      <c r="F189" s="1">
        <v>0</v>
      </c>
      <c r="G189" s="2">
        <f t="shared" si="0"/>
        <v>9190.4683600000008</v>
      </c>
      <c r="H189" s="2">
        <f t="shared" si="1"/>
        <v>0.49000000000160071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802.97</v>
      </c>
      <c r="D190" s="1">
        <f>'PR-RAS'!E194</f>
        <v>0</v>
      </c>
      <c r="E190" s="1">
        <v>0</v>
      </c>
      <c r="F190" s="1">
        <v>0</v>
      </c>
      <c r="G190" s="2">
        <f t="shared" si="0"/>
        <v>151.76133000000002</v>
      </c>
      <c r="H190" s="2">
        <f t="shared" si="1"/>
        <v>2.9999999999972715E-2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15678.55</v>
      </c>
      <c r="D191" s="1">
        <f>'PR-RAS'!E195</f>
        <v>26309.49</v>
      </c>
      <c r="E191" s="1">
        <v>0</v>
      </c>
      <c r="F191" s="1">
        <v>0</v>
      </c>
      <c r="G191" s="2">
        <f t="shared" si="0"/>
        <v>12976.530699999999</v>
      </c>
      <c r="H191" s="2">
        <f t="shared" si="1"/>
        <v>0.94000000000232831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27659.43</v>
      </c>
      <c r="D192" s="1">
        <f>'PR-RAS'!E196</f>
        <v>17380.63</v>
      </c>
      <c r="E192" s="1">
        <v>0</v>
      </c>
      <c r="F192" s="1">
        <v>0</v>
      </c>
      <c r="G192" s="2">
        <f t="shared" si="0"/>
        <v>11922.351790000001</v>
      </c>
      <c r="H192" s="2">
        <f t="shared" si="1"/>
        <v>0.7999999999992724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10140.81</v>
      </c>
      <c r="D198" s="1">
        <f>'PR-RAS'!E202</f>
        <v>7034.57</v>
      </c>
      <c r="E198" s="1">
        <v>0</v>
      </c>
      <c r="F198" s="1">
        <v>0</v>
      </c>
      <c r="G198" s="2">
        <f t="shared" si="0"/>
        <v>4769.3601499999995</v>
      </c>
      <c r="H198" s="2">
        <f t="shared" si="1"/>
        <v>0.62000000000080036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517.88</v>
      </c>
      <c r="D200" s="1">
        <f>'PR-RAS'!E204</f>
        <v>481.09</v>
      </c>
      <c r="E200" s="1">
        <v>0</v>
      </c>
      <c r="F200" s="1">
        <v>0</v>
      </c>
      <c r="G200" s="2">
        <f t="shared" si="0"/>
        <v>294.53194000000002</v>
      </c>
      <c r="H200" s="2">
        <f t="shared" si="1"/>
        <v>0.20999999999997954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9622.93</v>
      </c>
      <c r="D201" s="1">
        <f>'PR-RAS'!E205</f>
        <v>6553.48</v>
      </c>
      <c r="E201" s="1">
        <v>0</v>
      </c>
      <c r="F201" s="1">
        <v>0</v>
      </c>
      <c r="G201" s="2">
        <f t="shared" si="0"/>
        <v>4545.9780000000001</v>
      </c>
      <c r="H201" s="2">
        <f t="shared" si="1"/>
        <v>0.5499999999992724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17518.62</v>
      </c>
      <c r="D206" s="1">
        <f>'PR-RAS'!E210</f>
        <v>10346.060000000001</v>
      </c>
      <c r="E206" s="1">
        <v>0</v>
      </c>
      <c r="F206" s="1">
        <v>0</v>
      </c>
      <c r="G206" s="2">
        <f t="shared" si="0"/>
        <v>7833.2017000000005</v>
      </c>
      <c r="H206" s="2">
        <f t="shared" si="1"/>
        <v>0.44000000000232831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7517.69</v>
      </c>
      <c r="D207" s="1">
        <f>'PR-RAS'!E211</f>
        <v>5388.06</v>
      </c>
      <c r="E207" s="1">
        <v>0</v>
      </c>
      <c r="F207" s="1">
        <v>0</v>
      </c>
      <c r="G207" s="2">
        <f t="shared" si="0"/>
        <v>3768.52486</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106.58</v>
      </c>
      <c r="D209" s="1">
        <f>'PR-RAS'!E213</f>
        <v>943.49</v>
      </c>
      <c r="E209" s="1">
        <v>0</v>
      </c>
      <c r="F209" s="1">
        <v>0</v>
      </c>
      <c r="G209" s="2">
        <f t="shared" si="0"/>
        <v>414.66047999999995</v>
      </c>
      <c r="H209" s="2">
        <f t="shared" si="1"/>
        <v>0.9100000000000108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9894.35</v>
      </c>
      <c r="D210" s="1">
        <f>'PR-RAS'!E214</f>
        <v>4014.51</v>
      </c>
      <c r="E210" s="1">
        <v>0</v>
      </c>
      <c r="F210" s="1">
        <v>0</v>
      </c>
      <c r="G210" s="2">
        <f t="shared" si="0"/>
        <v>3745.9843300000002</v>
      </c>
      <c r="H210" s="2">
        <f t="shared" si="1"/>
        <v>0.84000000000014552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259771.19</v>
      </c>
      <c r="D211" s="1">
        <f>'PR-RAS'!E215</f>
        <v>295752.15000000002</v>
      </c>
      <c r="E211" s="1">
        <v>0</v>
      </c>
      <c r="F211" s="1">
        <v>0</v>
      </c>
      <c r="G211" s="2">
        <f t="shared" si="0"/>
        <v>178767.8529</v>
      </c>
      <c r="H211" s="2">
        <f t="shared" si="1"/>
        <v>0.34000000002561137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243374.88</v>
      </c>
      <c r="D212" s="1">
        <f>'PR-RAS'!E216</f>
        <v>285755</v>
      </c>
      <c r="E212" s="1">
        <v>0</v>
      </c>
      <c r="F212" s="1">
        <v>0</v>
      </c>
      <c r="G212" s="2">
        <f t="shared" si="0"/>
        <v>171940.70968</v>
      </c>
      <c r="H212" s="2">
        <f t="shared" si="1"/>
        <v>0.11999999999534339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243374.88</v>
      </c>
      <c r="D214" s="1">
        <f>'PR-RAS'!E218</f>
        <v>285755</v>
      </c>
      <c r="E214" s="1">
        <v>0</v>
      </c>
      <c r="F214" s="1">
        <v>0</v>
      </c>
      <c r="G214" s="2">
        <f t="shared" si="0"/>
        <v>173570.47944</v>
      </c>
      <c r="H214" s="2">
        <f t="shared" si="1"/>
        <v>0.11999999999534339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16396.310000000001</v>
      </c>
      <c r="D215" s="1">
        <f>'PR-RAS'!E219</f>
        <v>9997.15</v>
      </c>
      <c r="E215" s="1">
        <v>0</v>
      </c>
      <c r="F215" s="1">
        <v>0</v>
      </c>
      <c r="G215" s="2">
        <f t="shared" si="0"/>
        <v>7787.5905400000001</v>
      </c>
      <c r="H215" s="2">
        <f t="shared" si="1"/>
        <v>0.46000000000094587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16396.310000000001</v>
      </c>
      <c r="D218" s="1">
        <f>'PR-RAS'!E222</f>
        <v>9997.15</v>
      </c>
      <c r="E218" s="1">
        <v>0</v>
      </c>
      <c r="F218" s="1">
        <v>0</v>
      </c>
      <c r="G218" s="2">
        <f t="shared" si="0"/>
        <v>7896.7623700000004</v>
      </c>
      <c r="H218" s="2">
        <f t="shared" si="1"/>
        <v>0.46000000000094587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643022.1</v>
      </c>
      <c r="D220" s="1">
        <f>'PR-RAS'!E224</f>
        <v>805518.38</v>
      </c>
      <c r="E220" s="1">
        <v>0</v>
      </c>
      <c r="F220" s="1">
        <v>0</v>
      </c>
      <c r="G220" s="2">
        <f t="shared" si="0"/>
        <v>493638.89033999998</v>
      </c>
      <c r="H220" s="2">
        <f t="shared" si="1"/>
        <v>0.47999999998137355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16002.39</v>
      </c>
      <c r="D227" s="1">
        <f>'PR-RAS'!E231</f>
        <v>889.51</v>
      </c>
      <c r="E227" s="1">
        <v>0</v>
      </c>
      <c r="F227" s="1">
        <v>0</v>
      </c>
      <c r="G227" s="2">
        <f t="shared" si="0"/>
        <v>4018.5986600000001</v>
      </c>
      <c r="H227" s="2">
        <f t="shared" si="1"/>
        <v>0.87999999999942702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16002.39</v>
      </c>
      <c r="D229" s="1">
        <f>'PR-RAS'!E233</f>
        <v>889.51</v>
      </c>
      <c r="E229" s="1">
        <v>0</v>
      </c>
      <c r="F229" s="1">
        <v>0</v>
      </c>
      <c r="G229" s="2">
        <f t="shared" si="0"/>
        <v>4054.1614800000002</v>
      </c>
      <c r="H229" s="2">
        <f t="shared" si="1"/>
        <v>0.87999999999942702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76203.070000000007</v>
      </c>
      <c r="D232" s="1">
        <f>'PR-RAS'!E236</f>
        <v>131697.01</v>
      </c>
      <c r="E232" s="1">
        <v>0</v>
      </c>
      <c r="F232" s="1">
        <v>0</v>
      </c>
      <c r="G232" s="2">
        <f t="shared" si="0"/>
        <v>78446.927790000016</v>
      </c>
      <c r="H232" s="2">
        <f t="shared" si="1"/>
        <v>8.0000000016298145E-2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40931.980000000003</v>
      </c>
      <c r="D233" s="1">
        <f>'PR-RAS'!E237</f>
        <v>87051.71</v>
      </c>
      <c r="E233" s="1">
        <v>0</v>
      </c>
      <c r="F233" s="1">
        <v>0</v>
      </c>
      <c r="G233" s="2">
        <f t="shared" si="0"/>
        <v>49888.212800000008</v>
      </c>
      <c r="H233" s="2">
        <f t="shared" si="1"/>
        <v>0.30999999999039574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35271.089999999997</v>
      </c>
      <c r="D234" s="1">
        <f>'PR-RAS'!E238</f>
        <v>44645.3</v>
      </c>
      <c r="E234" s="1">
        <v>0</v>
      </c>
      <c r="F234" s="1">
        <v>0</v>
      </c>
      <c r="G234" s="2">
        <f t="shared" si="0"/>
        <v>29022.873770000002</v>
      </c>
      <c r="H234" s="2">
        <f t="shared" si="1"/>
        <v>0.38999999999941792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550816.64</v>
      </c>
      <c r="D236" s="1">
        <f>'PR-RAS'!E240</f>
        <v>672931.86</v>
      </c>
      <c r="E236" s="1">
        <v>0</v>
      </c>
      <c r="F236" s="1">
        <v>0</v>
      </c>
      <c r="G236" s="2">
        <f t="shared" si="0"/>
        <v>445719.88459999993</v>
      </c>
      <c r="H236" s="2">
        <f t="shared" si="1"/>
        <v>0.5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550816.64</v>
      </c>
      <c r="D237" s="1">
        <f>'PR-RAS'!E241</f>
        <v>672931.86</v>
      </c>
      <c r="E237" s="1">
        <v>0</v>
      </c>
      <c r="F237" s="1">
        <v>0</v>
      </c>
      <c r="G237" s="2">
        <f t="shared" si="0"/>
        <v>447616.56495999993</v>
      </c>
      <c r="H237" s="2">
        <f t="shared" si="1"/>
        <v>0.5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217568.92</v>
      </c>
      <c r="D248" s="1">
        <f>'PR-RAS'!E252</f>
        <v>254113.84000000003</v>
      </c>
      <c r="E248" s="1">
        <v>0</v>
      </c>
      <c r="F248" s="1">
        <v>0</v>
      </c>
      <c r="G248" s="2">
        <f t="shared" si="0"/>
        <v>179271.76020000002</v>
      </c>
      <c r="H248" s="2">
        <f t="shared" si="1"/>
        <v>0.23999999996158294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217568.92</v>
      </c>
      <c r="D255" s="1">
        <f>'PR-RAS'!E259</f>
        <v>254113.84000000003</v>
      </c>
      <c r="E255" s="1">
        <v>0</v>
      </c>
      <c r="F255" s="1">
        <v>0</v>
      </c>
      <c r="G255" s="2">
        <f t="shared" si="0"/>
        <v>184352.33640000003</v>
      </c>
      <c r="H255" s="2">
        <f t="shared" si="1"/>
        <v>0.23999999996158294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110882.21</v>
      </c>
      <c r="D256" s="1">
        <f>'PR-RAS'!E260</f>
        <v>115953.3</v>
      </c>
      <c r="E256" s="1">
        <v>0</v>
      </c>
      <c r="F256" s="1">
        <v>0</v>
      </c>
      <c r="G256" s="2">
        <f t="shared" si="0"/>
        <v>87411.146550000005</v>
      </c>
      <c r="H256" s="2">
        <f t="shared" si="1"/>
        <v>0.51000000000931323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106686.71</v>
      </c>
      <c r="D257" s="1">
        <f>'PR-RAS'!E261</f>
        <v>138160.54</v>
      </c>
      <c r="E257" s="1">
        <v>0</v>
      </c>
      <c r="F257" s="1">
        <v>0</v>
      </c>
      <c r="G257" s="2">
        <f t="shared" si="0"/>
        <v>98049.994240000015</v>
      </c>
      <c r="H257" s="2">
        <f t="shared" si="1"/>
        <v>0.74999999998544808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461127.88000000006</v>
      </c>
      <c r="D259" s="1">
        <f>'PR-RAS'!E263</f>
        <v>659707.56000000006</v>
      </c>
      <c r="E259" s="1">
        <v>0</v>
      </c>
      <c r="F259" s="1">
        <v>0</v>
      </c>
      <c r="G259" s="2">
        <f t="shared" si="0"/>
        <v>459380.0940000001</v>
      </c>
      <c r="H259" s="2">
        <f t="shared" si="1"/>
        <v>0.55999999988125637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375243.09</v>
      </c>
      <c r="D260" s="1">
        <f>'PR-RAS'!E264</f>
        <v>478989.54</v>
      </c>
      <c r="E260" s="1">
        <v>0</v>
      </c>
      <c r="F260" s="1">
        <v>0</v>
      </c>
      <c r="G260" s="2">
        <f t="shared" si="0"/>
        <v>345304.54203000001</v>
      </c>
      <c r="H260" s="2">
        <f t="shared" si="1"/>
        <v>0.55000000004656613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363940.81</v>
      </c>
      <c r="D261" s="1">
        <f>'PR-RAS'!E265</f>
        <v>425964.38</v>
      </c>
      <c r="E261" s="1">
        <v>0</v>
      </c>
      <c r="F261" s="1">
        <v>0</v>
      </c>
      <c r="G261" s="2">
        <f t="shared" si="0"/>
        <v>316126.08820000006</v>
      </c>
      <c r="H261" s="2">
        <f t="shared" si="1"/>
        <v>0.57000000000698492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1312.63</v>
      </c>
      <c r="D262" s="1">
        <f>'PR-RAS'!E266</f>
        <v>1644.41</v>
      </c>
      <c r="E262" s="1">
        <v>0</v>
      </c>
      <c r="F262" s="1">
        <v>0</v>
      </c>
      <c r="G262" s="2">
        <f t="shared" si="0"/>
        <v>1200.9784500000003</v>
      </c>
      <c r="H262" s="2">
        <f t="shared" si="1"/>
        <v>0.77999999999997272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9989.65</v>
      </c>
      <c r="D263" s="1">
        <f>'PR-RAS'!E267</f>
        <v>51380.75</v>
      </c>
      <c r="E263" s="1">
        <v>0</v>
      </c>
      <c r="F263" s="1">
        <v>0</v>
      </c>
      <c r="G263" s="2">
        <f t="shared" si="0"/>
        <v>29540.801299999999</v>
      </c>
      <c r="H263" s="2">
        <f t="shared" si="1"/>
        <v>0.6000000000003638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53078.9</v>
      </c>
      <c r="D264" s="1">
        <f>'PR-RAS'!E268</f>
        <v>98950</v>
      </c>
      <c r="E264" s="1">
        <v>0</v>
      </c>
      <c r="F264" s="1">
        <v>0</v>
      </c>
      <c r="G264" s="2">
        <f t="shared" si="0"/>
        <v>66007.450700000001</v>
      </c>
      <c r="H264" s="2">
        <f t="shared" si="1"/>
        <v>9.9999999998544808E-2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53078.9</v>
      </c>
      <c r="D265" s="1">
        <f>'PR-RAS'!E269</f>
        <v>98950</v>
      </c>
      <c r="E265" s="1">
        <v>0</v>
      </c>
      <c r="F265" s="1">
        <v>0</v>
      </c>
      <c r="G265" s="2">
        <f t="shared" ref="G265:G521" si="8">(B265/1000)*(C265*1+D265*2)</f>
        <v>66258.429600000003</v>
      </c>
      <c r="H265" s="2">
        <f t="shared" ref="H265:H521" si="9">ABS(C265-ROUND(C265,0))+ABS(D265-ROUND(D265,0))</f>
        <v>9.9999999998544808E-2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32805.89</v>
      </c>
      <c r="D275" s="1">
        <f>'PR-RAS'!E279</f>
        <v>81768.02</v>
      </c>
      <c r="E275" s="1">
        <v>0</v>
      </c>
      <c r="F275" s="1">
        <v>0</v>
      </c>
      <c r="G275" s="2">
        <f t="shared" si="8"/>
        <v>53797.688820000003</v>
      </c>
      <c r="H275" s="2">
        <f t="shared" si="9"/>
        <v>0.13000000000465661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32805.89</v>
      </c>
      <c r="D276" s="1">
        <f>'PR-RAS'!E280</f>
        <v>81768.02</v>
      </c>
      <c r="E276" s="1">
        <v>0</v>
      </c>
      <c r="F276" s="1">
        <v>0</v>
      </c>
      <c r="G276" s="2">
        <f t="shared" si="8"/>
        <v>53994.030750000005</v>
      </c>
      <c r="H276" s="2">
        <f t="shared" si="9"/>
        <v>0.13000000000465661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3061477.8899999997</v>
      </c>
      <c r="D285" s="1">
        <f>'PR-RAS'!E289</f>
        <v>3572983.1999999997</v>
      </c>
      <c r="E285" s="1">
        <v>0</v>
      </c>
      <c r="F285" s="1">
        <v>0</v>
      </c>
      <c r="G285" s="2">
        <f t="shared" si="8"/>
        <v>2898914.1783599993</v>
      </c>
      <c r="H285" s="2">
        <f t="shared" si="9"/>
        <v>0.31000000005587935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1770136.1500000004</v>
      </c>
      <c r="D286" s="1">
        <f>'PR-RAS'!E290</f>
        <v>2382163.6900000018</v>
      </c>
      <c r="E286" s="1">
        <v>0</v>
      </c>
      <c r="F286" s="1">
        <v>0</v>
      </c>
      <c r="G286" s="2">
        <f t="shared" si="8"/>
        <v>1862322.106050001</v>
      </c>
      <c r="H286" s="2">
        <f t="shared" si="9"/>
        <v>0.45999999856576324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1647976</v>
      </c>
      <c r="D288" s="1">
        <f>'PR-RAS'!E292</f>
        <v>1586820.58</v>
      </c>
      <c r="E288" s="1">
        <v>0</v>
      </c>
      <c r="F288" s="1">
        <v>0</v>
      </c>
      <c r="G288" s="2">
        <f t="shared" si="8"/>
        <v>1383804.1249199999</v>
      </c>
      <c r="H288" s="2">
        <f t="shared" si="9"/>
        <v>0.41999999992549419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406967.95</v>
      </c>
      <c r="D290" s="1">
        <f>'PR-RAS'!E294</f>
        <v>390333.91</v>
      </c>
      <c r="E290" s="1">
        <v>0</v>
      </c>
      <c r="F290" s="1">
        <v>0</v>
      </c>
      <c r="G290" s="2">
        <f t="shared" si="8"/>
        <v>343226.73752999998</v>
      </c>
      <c r="H290" s="2">
        <f t="shared" si="9"/>
        <v>0.14000000001396984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10455.65</v>
      </c>
      <c r="D291" s="1">
        <f>'PR-RAS'!E295</f>
        <v>6473.98</v>
      </c>
      <c r="E291" s="1">
        <v>0</v>
      </c>
      <c r="F291" s="1">
        <v>0</v>
      </c>
      <c r="G291" s="2">
        <f t="shared" si="8"/>
        <v>6787.0468999999994</v>
      </c>
      <c r="H291" s="2">
        <f t="shared" si="9"/>
        <v>0.37000000000080036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84807.62000000001</v>
      </c>
      <c r="D293" s="1">
        <f>'PR-RAS'!E298</f>
        <v>754643.12000000011</v>
      </c>
      <c r="E293" s="1">
        <v>0</v>
      </c>
      <c r="F293" s="1">
        <v>0</v>
      </c>
      <c r="G293" s="2">
        <f t="shared" si="8"/>
        <v>465475.40712000005</v>
      </c>
      <c r="H293" s="2">
        <f t="shared" si="9"/>
        <v>0.50000000010186341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59018.380000000005</v>
      </c>
      <c r="D294" s="1">
        <f>'PR-RAS'!E299</f>
        <v>751627.83000000007</v>
      </c>
      <c r="E294" s="1">
        <v>0</v>
      </c>
      <c r="F294" s="1">
        <v>0</v>
      </c>
      <c r="G294" s="2">
        <f t="shared" si="8"/>
        <v>457746.29371999996</v>
      </c>
      <c r="H294" s="2">
        <f t="shared" si="9"/>
        <v>0.54999999993015081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53865.15</v>
      </c>
      <c r="D295" s="1">
        <f>'PR-RAS'!E300</f>
        <v>746474.67</v>
      </c>
      <c r="E295" s="1">
        <v>0</v>
      </c>
      <c r="F295" s="1">
        <v>0</v>
      </c>
      <c r="G295" s="2">
        <f t="shared" si="8"/>
        <v>454763.46005999995</v>
      </c>
      <c r="H295" s="2">
        <f t="shared" si="9"/>
        <v>0.47999999995954568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53865.15</v>
      </c>
      <c r="D296" s="1">
        <f>'PR-RAS'!E301</f>
        <v>746474.67</v>
      </c>
      <c r="E296" s="1">
        <v>0</v>
      </c>
      <c r="F296" s="1">
        <v>0</v>
      </c>
      <c r="G296" s="2">
        <f t="shared" si="8"/>
        <v>456310.27454999997</v>
      </c>
      <c r="H296" s="2">
        <f t="shared" si="9"/>
        <v>0.47999999995954568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5153.2299999999996</v>
      </c>
      <c r="D299" s="1">
        <f>'PR-RAS'!E304</f>
        <v>5153.16</v>
      </c>
      <c r="E299" s="1">
        <v>0</v>
      </c>
      <c r="F299" s="1">
        <v>0</v>
      </c>
      <c r="G299" s="2">
        <f t="shared" si="8"/>
        <v>4606.9458999999997</v>
      </c>
      <c r="H299" s="2">
        <f t="shared" si="9"/>
        <v>0.38999999999941792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5153.2299999999996</v>
      </c>
      <c r="D303" s="1">
        <f>'PR-RAS'!E308</f>
        <v>5153.16</v>
      </c>
      <c r="E303" s="1">
        <v>0</v>
      </c>
      <c r="F303" s="1">
        <v>0</v>
      </c>
      <c r="G303" s="2">
        <f t="shared" si="8"/>
        <v>4668.7840999999999</v>
      </c>
      <c r="H303" s="2">
        <f t="shared" si="9"/>
        <v>0.38999999999941792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25789.24</v>
      </c>
      <c r="D306" s="1">
        <f>'PR-RAS'!E311</f>
        <v>3015.29</v>
      </c>
      <c r="E306" s="1">
        <v>0</v>
      </c>
      <c r="F306" s="1">
        <v>0</v>
      </c>
      <c r="G306" s="2">
        <f t="shared" si="8"/>
        <v>9705.0450999999994</v>
      </c>
      <c r="H306" s="2">
        <f t="shared" si="9"/>
        <v>0.53000000000156433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25789.24</v>
      </c>
      <c r="D307" s="1">
        <f>'PR-RAS'!E312</f>
        <v>130</v>
      </c>
      <c r="E307" s="1">
        <v>0</v>
      </c>
      <c r="F307" s="1">
        <v>0</v>
      </c>
      <c r="G307" s="2">
        <f t="shared" si="8"/>
        <v>7971.0674400000007</v>
      </c>
      <c r="H307" s="2">
        <f t="shared" si="9"/>
        <v>0.24000000000160071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25789.24</v>
      </c>
      <c r="D308" s="1">
        <f>'PR-RAS'!E313</f>
        <v>130</v>
      </c>
      <c r="E308" s="1">
        <v>0</v>
      </c>
      <c r="F308" s="1">
        <v>0</v>
      </c>
      <c r="G308" s="2">
        <f t="shared" si="8"/>
        <v>7997.1166800000001</v>
      </c>
      <c r="H308" s="2">
        <f t="shared" si="9"/>
        <v>0.24000000000160071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2885.29</v>
      </c>
      <c r="E321" s="1">
        <v>0</v>
      </c>
      <c r="F321" s="1">
        <v>0</v>
      </c>
      <c r="G321" s="2">
        <f t="shared" si="8"/>
        <v>1846.5856000000001</v>
      </c>
      <c r="H321" s="2">
        <f t="shared" si="9"/>
        <v>0.28999999999996362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2885.29</v>
      </c>
      <c r="E322" s="1">
        <v>0</v>
      </c>
      <c r="F322" s="1">
        <v>0</v>
      </c>
      <c r="G322" s="2">
        <f t="shared" si="8"/>
        <v>1852.35618</v>
      </c>
      <c r="H322" s="2">
        <f t="shared" si="9"/>
        <v>0.28999999999996362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1743297.77</v>
      </c>
      <c r="D345" s="1">
        <f>'PR-RAS'!E350</f>
        <v>1833891.65</v>
      </c>
      <c r="E345" s="1">
        <v>0</v>
      </c>
      <c r="F345" s="1">
        <v>0</v>
      </c>
      <c r="G345" s="2">
        <f t="shared" si="8"/>
        <v>1861411.8880799999</v>
      </c>
      <c r="H345" s="2">
        <f t="shared" si="9"/>
        <v>0.58000000007450581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55125.49</v>
      </c>
      <c r="D346" s="1">
        <f>'PR-RAS'!E351</f>
        <v>7304.38</v>
      </c>
      <c r="E346" s="1">
        <v>0</v>
      </c>
      <c r="F346" s="1">
        <v>0</v>
      </c>
      <c r="G346" s="2">
        <f t="shared" si="8"/>
        <v>24058.31625</v>
      </c>
      <c r="H346" s="2">
        <f t="shared" si="9"/>
        <v>0.86999999999807187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42903.839999999997</v>
      </c>
      <c r="D347" s="1">
        <f>'PR-RAS'!E352</f>
        <v>867.74</v>
      </c>
      <c r="E347" s="1">
        <v>0</v>
      </c>
      <c r="F347" s="1">
        <v>0</v>
      </c>
      <c r="G347" s="2">
        <f t="shared" si="8"/>
        <v>15445.204719999998</v>
      </c>
      <c r="H347" s="2">
        <f t="shared" si="9"/>
        <v>0.42000000000348336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42903.839999999997</v>
      </c>
      <c r="D348" s="1">
        <f>'PR-RAS'!E353</f>
        <v>867.74</v>
      </c>
      <c r="E348" s="1">
        <v>0</v>
      </c>
      <c r="F348" s="1">
        <v>0</v>
      </c>
      <c r="G348" s="2">
        <f t="shared" si="8"/>
        <v>15489.844039999998</v>
      </c>
      <c r="H348" s="2">
        <f t="shared" si="9"/>
        <v>0.42000000000348336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12221.650000000001</v>
      </c>
      <c r="D351" s="1">
        <f>'PR-RAS'!E356</f>
        <v>6436.64</v>
      </c>
      <c r="E351" s="1">
        <v>0</v>
      </c>
      <c r="F351" s="1">
        <v>0</v>
      </c>
      <c r="G351" s="2">
        <f t="shared" si="8"/>
        <v>8783.2254999999986</v>
      </c>
      <c r="H351" s="2">
        <f t="shared" si="9"/>
        <v>0.70999999999821739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7201.14</v>
      </c>
      <c r="D354" s="1">
        <f>'PR-RAS'!E359</f>
        <v>1356.38</v>
      </c>
      <c r="E354" s="1">
        <v>0</v>
      </c>
      <c r="F354" s="1">
        <v>0</v>
      </c>
      <c r="G354" s="2">
        <f t="shared" si="8"/>
        <v>3499.6067000000003</v>
      </c>
      <c r="H354" s="2">
        <f t="shared" si="9"/>
        <v>0.52000000000043656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5020.51</v>
      </c>
      <c r="D355" s="1">
        <f>'PR-RAS'!E360</f>
        <v>5080.26</v>
      </c>
      <c r="E355" s="1">
        <v>0</v>
      </c>
      <c r="F355" s="1">
        <v>0</v>
      </c>
      <c r="G355" s="2">
        <f t="shared" si="8"/>
        <v>5374.0846199999996</v>
      </c>
      <c r="H355" s="2">
        <f t="shared" si="9"/>
        <v>0.75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1527510.39</v>
      </c>
      <c r="D358" s="1">
        <f>'PR-RAS'!E363</f>
        <v>1182584.58</v>
      </c>
      <c r="E358" s="1">
        <v>0</v>
      </c>
      <c r="F358" s="1">
        <v>0</v>
      </c>
      <c r="G358" s="2">
        <f t="shared" si="8"/>
        <v>1389686.5993499998</v>
      </c>
      <c r="H358" s="2">
        <f t="shared" si="9"/>
        <v>0.80999999982304871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1082149.98</v>
      </c>
      <c r="D359" s="1">
        <f>'PR-RAS'!E364</f>
        <v>831624.18</v>
      </c>
      <c r="E359" s="1">
        <v>0</v>
      </c>
      <c r="F359" s="1">
        <v>0</v>
      </c>
      <c r="G359" s="2">
        <f t="shared" si="8"/>
        <v>982852.60571999988</v>
      </c>
      <c r="H359" s="2">
        <f t="shared" si="9"/>
        <v>0.20000000006984919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1038188.6</v>
      </c>
      <c r="D362" s="1">
        <f>'PR-RAS'!E367</f>
        <v>693696.52</v>
      </c>
      <c r="E362" s="1">
        <v>0</v>
      </c>
      <c r="F362" s="1">
        <v>0</v>
      </c>
      <c r="G362" s="2">
        <f t="shared" si="8"/>
        <v>875634.97204000002</v>
      </c>
      <c r="H362" s="2">
        <f t="shared" si="9"/>
        <v>0.88000000000465661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43961.38</v>
      </c>
      <c r="D363" s="1">
        <f>'PR-RAS'!E368</f>
        <v>137927.66</v>
      </c>
      <c r="E363" s="1">
        <v>0</v>
      </c>
      <c r="F363" s="1">
        <v>0</v>
      </c>
      <c r="G363" s="2">
        <f t="shared" si="8"/>
        <v>115773.64539999999</v>
      </c>
      <c r="H363" s="2">
        <f t="shared" si="9"/>
        <v>0.7199999999938882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282410.78000000003</v>
      </c>
      <c r="D364" s="1">
        <f>'PR-RAS'!E369</f>
        <v>182501.27</v>
      </c>
      <c r="E364" s="1">
        <v>0</v>
      </c>
      <c r="F364" s="1">
        <v>0</v>
      </c>
      <c r="G364" s="2">
        <f t="shared" si="8"/>
        <v>235011.03516000003</v>
      </c>
      <c r="H364" s="2">
        <f t="shared" si="9"/>
        <v>0.48999999996158294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242147.85</v>
      </c>
      <c r="D365" s="1">
        <f>'PR-RAS'!E370</f>
        <v>23719.040000000001</v>
      </c>
      <c r="E365" s="1">
        <v>0</v>
      </c>
      <c r="F365" s="1">
        <v>0</v>
      </c>
      <c r="G365" s="2">
        <f t="shared" si="8"/>
        <v>105409.27851999999</v>
      </c>
      <c r="H365" s="2">
        <f t="shared" si="9"/>
        <v>0.18999999999505235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1434.47</v>
      </c>
      <c r="D366" s="1">
        <f>'PR-RAS'!E371</f>
        <v>2198</v>
      </c>
      <c r="E366" s="1">
        <v>0</v>
      </c>
      <c r="F366" s="1">
        <v>0</v>
      </c>
      <c r="G366" s="2">
        <f t="shared" si="8"/>
        <v>2128.1215499999998</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10174.66</v>
      </c>
      <c r="D367" s="1">
        <f>'PR-RAS'!E372</f>
        <v>15132.05</v>
      </c>
      <c r="E367" s="1">
        <v>0</v>
      </c>
      <c r="F367" s="1">
        <v>0</v>
      </c>
      <c r="G367" s="2">
        <f t="shared" si="8"/>
        <v>14800.586159999997</v>
      </c>
      <c r="H367" s="2">
        <f t="shared" si="9"/>
        <v>0.38999999999941792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5369.04</v>
      </c>
      <c r="D368" s="1">
        <f>'PR-RAS'!E373</f>
        <v>0</v>
      </c>
      <c r="E368" s="1">
        <v>0</v>
      </c>
      <c r="F368" s="1">
        <v>0</v>
      </c>
      <c r="G368" s="2">
        <f t="shared" si="8"/>
        <v>1970.43768</v>
      </c>
      <c r="H368" s="2">
        <f t="shared" si="9"/>
        <v>3.999999999996362E-2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1887.32</v>
      </c>
      <c r="D370" s="1">
        <f>'PR-RAS'!E375</f>
        <v>8344.6200000000008</v>
      </c>
      <c r="E370" s="1">
        <v>0</v>
      </c>
      <c r="F370" s="1">
        <v>0</v>
      </c>
      <c r="G370" s="2">
        <f t="shared" si="8"/>
        <v>6854.7506400000002</v>
      </c>
      <c r="H370" s="2">
        <f t="shared" si="9"/>
        <v>0.69999999999913598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21397.439999999999</v>
      </c>
      <c r="D371" s="1">
        <f>'PR-RAS'!E376</f>
        <v>133107.56</v>
      </c>
      <c r="E371" s="1">
        <v>0</v>
      </c>
      <c r="F371" s="1">
        <v>0</v>
      </c>
      <c r="G371" s="2">
        <f t="shared" si="8"/>
        <v>106416.64719999999</v>
      </c>
      <c r="H371" s="2">
        <f t="shared" si="9"/>
        <v>0.88000000000101863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33167.43</v>
      </c>
      <c r="D373" s="1">
        <f>'PR-RAS'!E378</f>
        <v>0</v>
      </c>
      <c r="E373" s="1">
        <v>0</v>
      </c>
      <c r="F373" s="1">
        <v>0</v>
      </c>
      <c r="G373" s="2">
        <f t="shared" si="8"/>
        <v>12338.283960000001</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33167.43</v>
      </c>
      <c r="D374" s="1">
        <f>'PR-RAS'!E379</f>
        <v>0</v>
      </c>
      <c r="E374" s="1">
        <v>0</v>
      </c>
      <c r="F374" s="1">
        <v>0</v>
      </c>
      <c r="G374" s="2">
        <f t="shared" si="8"/>
        <v>12371.45139</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129782.20000000001</v>
      </c>
      <c r="D386" s="1">
        <f>'PR-RAS'!E391</f>
        <v>168459.13</v>
      </c>
      <c r="E386" s="1">
        <v>0</v>
      </c>
      <c r="F386" s="1">
        <v>0</v>
      </c>
      <c r="G386" s="2">
        <f t="shared" si="8"/>
        <v>179679.6771</v>
      </c>
      <c r="H386" s="2">
        <f t="shared" si="9"/>
        <v>0.33000000001629815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3152.17</v>
      </c>
      <c r="D388" s="1">
        <f>'PR-RAS'!E393</f>
        <v>4498.71</v>
      </c>
      <c r="E388" s="1">
        <v>0</v>
      </c>
      <c r="F388" s="1">
        <v>0</v>
      </c>
      <c r="G388" s="2">
        <f t="shared" si="8"/>
        <v>4701.8913300000004</v>
      </c>
      <c r="H388" s="2">
        <f t="shared" si="9"/>
        <v>0.46000000000003638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15263.12</v>
      </c>
      <c r="D389" s="1">
        <f>'PR-RAS'!E394</f>
        <v>15199.65</v>
      </c>
      <c r="E389" s="1">
        <v>0</v>
      </c>
      <c r="F389" s="1">
        <v>0</v>
      </c>
      <c r="G389" s="2">
        <f t="shared" si="8"/>
        <v>17717.018960000001</v>
      </c>
      <c r="H389" s="2">
        <f t="shared" si="9"/>
        <v>0.47000000000116415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111366.91</v>
      </c>
      <c r="D390" s="1">
        <f>'PR-RAS'!E395</f>
        <v>148760.76999999999</v>
      </c>
      <c r="E390" s="1">
        <v>0</v>
      </c>
      <c r="F390" s="1">
        <v>0</v>
      </c>
      <c r="G390" s="2">
        <f t="shared" si="8"/>
        <v>159057.60704999999</v>
      </c>
      <c r="H390" s="2">
        <f t="shared" si="9"/>
        <v>0.32000000000698492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160661.89000000001</v>
      </c>
      <c r="D397" s="1">
        <f>'PR-RAS'!E402</f>
        <v>644002.68999999994</v>
      </c>
      <c r="E397" s="1">
        <v>0</v>
      </c>
      <c r="F397" s="1">
        <v>0</v>
      </c>
      <c r="G397" s="2">
        <f t="shared" si="8"/>
        <v>573672.23892000003</v>
      </c>
      <c r="H397" s="2">
        <f t="shared" si="9"/>
        <v>0.42000000004190952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153179.64000000001</v>
      </c>
      <c r="D398" s="1">
        <f>'PR-RAS'!E403</f>
        <v>644002.68999999994</v>
      </c>
      <c r="E398" s="1">
        <v>0</v>
      </c>
      <c r="F398" s="1">
        <v>0</v>
      </c>
      <c r="G398" s="2">
        <f t="shared" si="8"/>
        <v>572150.45293999999</v>
      </c>
      <c r="H398" s="2">
        <f t="shared" si="9"/>
        <v>0.67000000004190952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7482.25</v>
      </c>
      <c r="D399" s="1">
        <f>'PR-RAS'!E404</f>
        <v>0</v>
      </c>
      <c r="E399" s="1">
        <v>0</v>
      </c>
      <c r="F399" s="1">
        <v>0</v>
      </c>
      <c r="G399" s="2">
        <f t="shared" si="8"/>
        <v>2977.9355</v>
      </c>
      <c r="H399" s="2">
        <f t="shared" si="9"/>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1658490.15</v>
      </c>
      <c r="D403" s="1">
        <f>'PR-RAS'!E408</f>
        <v>1079248.5299999998</v>
      </c>
      <c r="E403" s="1">
        <v>0</v>
      </c>
      <c r="F403" s="1">
        <v>0</v>
      </c>
      <c r="G403" s="2">
        <f t="shared" si="8"/>
        <v>1534428.8584199999</v>
      </c>
      <c r="H403" s="2">
        <f t="shared" si="9"/>
        <v>0.62000000011175871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680792.13</v>
      </c>
      <c r="D405" s="1">
        <f>'PR-RAS'!E410</f>
        <v>619064.05000000005</v>
      </c>
      <c r="E405" s="1">
        <v>0</v>
      </c>
      <c r="F405" s="1">
        <v>0</v>
      </c>
      <c r="G405" s="2">
        <f t="shared" si="8"/>
        <v>775243.77292000002</v>
      </c>
      <c r="H405" s="2">
        <f t="shared" si="9"/>
        <v>0.18000000005122274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433.16</v>
      </c>
      <c r="D406" s="1">
        <f>'PR-RAS'!E411</f>
        <v>296.37</v>
      </c>
      <c r="E406" s="1">
        <v>0</v>
      </c>
      <c r="F406" s="1">
        <v>0</v>
      </c>
      <c r="G406" s="2">
        <f t="shared" si="8"/>
        <v>415.48950000000008</v>
      </c>
      <c r="H406" s="2">
        <f t="shared" si="9"/>
        <v>0.53000000000002956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4916421.66</v>
      </c>
      <c r="D407" s="1">
        <f>'PR-RAS'!E412</f>
        <v>6709790.0100000016</v>
      </c>
      <c r="E407" s="1">
        <v>0</v>
      </c>
      <c r="F407" s="1">
        <v>0</v>
      </c>
      <c r="G407" s="2">
        <f t="shared" si="8"/>
        <v>7444416.6820800016</v>
      </c>
      <c r="H407" s="2">
        <f t="shared" si="9"/>
        <v>0.35000000149011612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4804775.66</v>
      </c>
      <c r="D408" s="1">
        <f>'PR-RAS'!E413</f>
        <v>5406874.8499999996</v>
      </c>
      <c r="E408" s="1">
        <v>0</v>
      </c>
      <c r="F408" s="1">
        <v>0</v>
      </c>
      <c r="G408" s="2">
        <f t="shared" si="8"/>
        <v>6356739.8215199998</v>
      </c>
      <c r="H408" s="2">
        <f t="shared" si="9"/>
        <v>0.49000000022351742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111646</v>
      </c>
      <c r="D409" s="1">
        <f>'PR-RAS'!E414</f>
        <v>1302915.160000002</v>
      </c>
      <c r="E409" s="1">
        <v>0</v>
      </c>
      <c r="F409" s="1">
        <v>0</v>
      </c>
      <c r="G409" s="2">
        <f t="shared" si="8"/>
        <v>1108730.3385600015</v>
      </c>
      <c r="H409" s="2">
        <f t="shared" si="9"/>
        <v>0.16000000201165676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967183.87</v>
      </c>
      <c r="D411" s="1">
        <f>'PR-RAS'!E416</f>
        <v>967756.53</v>
      </c>
      <c r="E411" s="1">
        <v>0</v>
      </c>
      <c r="F411" s="1">
        <v>0</v>
      </c>
      <c r="G411" s="2">
        <f t="shared" si="8"/>
        <v>1190105.7413000001</v>
      </c>
      <c r="H411" s="2">
        <f t="shared" si="9"/>
        <v>0.59999999997671694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407401.11</v>
      </c>
      <c r="D413" s="1">
        <f>'PR-RAS'!E418</f>
        <v>390630.27999999997</v>
      </c>
      <c r="E413" s="1">
        <v>0</v>
      </c>
      <c r="F413" s="1">
        <v>0</v>
      </c>
      <c r="G413" s="2">
        <f t="shared" si="8"/>
        <v>489728.60803999996</v>
      </c>
      <c r="H413" s="2">
        <f t="shared" si="9"/>
        <v>0.38999999995576218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23294.18</v>
      </c>
      <c r="D414" s="1">
        <f>'PR-RAS'!E420</f>
        <v>5017.42</v>
      </c>
      <c r="E414" s="1">
        <v>0</v>
      </c>
      <c r="F414" s="1">
        <v>0</v>
      </c>
      <c r="G414" s="2">
        <f t="shared" si="8"/>
        <v>13764.885260000001</v>
      </c>
      <c r="H414" s="2">
        <f t="shared" si="9"/>
        <v>0.6000000000003638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7378.06</v>
      </c>
      <c r="D415" s="1">
        <f>'PR-RAS'!E421</f>
        <v>4357.42</v>
      </c>
      <c r="E415" s="1">
        <v>0</v>
      </c>
      <c r="F415" s="1">
        <v>0</v>
      </c>
      <c r="G415" s="2">
        <f t="shared" si="8"/>
        <v>6662.4606000000003</v>
      </c>
      <c r="H415" s="2">
        <f t="shared" si="9"/>
        <v>0.48000000000047294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7378.06</v>
      </c>
      <c r="D428" s="1">
        <f>'PR-RAS'!E434</f>
        <v>4357.42</v>
      </c>
      <c r="E428" s="1">
        <v>0</v>
      </c>
      <c r="F428" s="1">
        <v>0</v>
      </c>
      <c r="G428" s="2">
        <f t="shared" si="8"/>
        <v>6871.6683000000003</v>
      </c>
      <c r="H428" s="2">
        <f t="shared" si="9"/>
        <v>0.48000000000047294</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660</v>
      </c>
      <c r="E466" s="1">
        <v>0</v>
      </c>
      <c r="F466" s="1">
        <v>0</v>
      </c>
      <c r="G466" s="2">
        <f t="shared" si="8"/>
        <v>613.80000000000007</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660</v>
      </c>
      <c r="E471" s="1">
        <v>0</v>
      </c>
      <c r="F471" s="1">
        <v>0</v>
      </c>
      <c r="G471" s="2">
        <f t="shared" si="8"/>
        <v>620.4</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15916.12</v>
      </c>
      <c r="D478" s="1">
        <f>'PR-RAS'!E484</f>
        <v>0</v>
      </c>
      <c r="E478" s="1">
        <v>0</v>
      </c>
      <c r="F478" s="1">
        <v>0</v>
      </c>
      <c r="G478" s="2">
        <f t="shared" si="8"/>
        <v>7591.9892399999999</v>
      </c>
      <c r="H478" s="2">
        <f t="shared" si="9"/>
        <v>0.12000000000080036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15916.12</v>
      </c>
      <c r="D489" s="1">
        <f>'PR-RAS'!E495</f>
        <v>0</v>
      </c>
      <c r="E489" s="1">
        <v>0</v>
      </c>
      <c r="F489" s="1">
        <v>0</v>
      </c>
      <c r="G489" s="2">
        <f t="shared" si="8"/>
        <v>7767.0665600000002</v>
      </c>
      <c r="H489" s="2">
        <f t="shared" si="9"/>
        <v>0.12000000000080036</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15916.12</v>
      </c>
      <c r="D492" s="1">
        <f>'PR-RAS'!E498</f>
        <v>0</v>
      </c>
      <c r="E492" s="1">
        <v>0</v>
      </c>
      <c r="F492" s="1">
        <v>0</v>
      </c>
      <c r="G492" s="2">
        <f t="shared" si="8"/>
        <v>7814.8149200000007</v>
      </c>
      <c r="H492" s="2">
        <f t="shared" si="9"/>
        <v>0.12000000000080036</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216624.87</v>
      </c>
      <c r="D522" s="1">
        <f>'PR-RAS'!E528</f>
        <v>220258.01</v>
      </c>
      <c r="E522" s="1">
        <v>0</v>
      </c>
      <c r="F522" s="1">
        <v>0</v>
      </c>
      <c r="G522" s="2">
        <f t="shared" ref="G522:G809" si="10">(B522/1000)*(C522*1+D522*2)</f>
        <v>342370.40369000001</v>
      </c>
      <c r="H522" s="2">
        <f t="shared" ref="H522:H809" si="11">ABS(C522-ROUND(C522,0))+ABS(D522-ROUND(D522,0))</f>
        <v>0.14000000001396984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98.75</v>
      </c>
      <c r="D523" s="1">
        <f>'PR-RAS'!E529</f>
        <v>471.01</v>
      </c>
      <c r="E523" s="1">
        <v>0</v>
      </c>
      <c r="F523" s="1">
        <v>0</v>
      </c>
      <c r="G523" s="2">
        <f t="shared" si="10"/>
        <v>543.28193999999996</v>
      </c>
      <c r="H523" s="2">
        <f t="shared" si="11"/>
        <v>0.25999999999999091</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98.75</v>
      </c>
      <c r="D536" s="1">
        <f>'PR-RAS'!E542</f>
        <v>471.01</v>
      </c>
      <c r="E536" s="1">
        <v>0</v>
      </c>
      <c r="F536" s="1">
        <v>0</v>
      </c>
      <c r="G536" s="2">
        <f t="shared" si="10"/>
        <v>556.81195000000002</v>
      </c>
      <c r="H536" s="2">
        <f t="shared" si="11"/>
        <v>0.25999999999999091</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216526.12</v>
      </c>
      <c r="D587" s="1">
        <f>'PR-RAS'!E593</f>
        <v>219787</v>
      </c>
      <c r="E587" s="1">
        <v>0</v>
      </c>
      <c r="F587" s="1">
        <v>0</v>
      </c>
      <c r="G587" s="2">
        <f t="shared" si="10"/>
        <v>384474.67031999998</v>
      </c>
      <c r="H587" s="2">
        <f t="shared" si="11"/>
        <v>0.11999999999534339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56434.8</v>
      </c>
      <c r="D593" s="1">
        <f>'PR-RAS'!E599</f>
        <v>57661.31</v>
      </c>
      <c r="E593" s="1">
        <v>0</v>
      </c>
      <c r="F593" s="1">
        <v>0</v>
      </c>
      <c r="G593" s="2">
        <f t="shared" si="10"/>
        <v>101680.39263999999</v>
      </c>
      <c r="H593" s="2">
        <f t="shared" si="11"/>
        <v>0.50999999999476131</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56434.8</v>
      </c>
      <c r="D594" s="1">
        <f>'PR-RAS'!E600</f>
        <v>57661.31</v>
      </c>
      <c r="E594" s="1">
        <v>0</v>
      </c>
      <c r="F594" s="1">
        <v>0</v>
      </c>
      <c r="G594" s="2">
        <f t="shared" si="10"/>
        <v>101852.15005999999</v>
      </c>
      <c r="H594" s="2">
        <f t="shared" si="11"/>
        <v>0.50999999999476131</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160091.32</v>
      </c>
      <c r="D599" s="1">
        <f>'PR-RAS'!E605</f>
        <v>162125.69</v>
      </c>
      <c r="E599" s="1">
        <v>0</v>
      </c>
      <c r="F599" s="1">
        <v>0</v>
      </c>
      <c r="G599" s="2">
        <f t="shared" si="10"/>
        <v>289636.93459999998</v>
      </c>
      <c r="H599" s="2">
        <f t="shared" si="11"/>
        <v>0.63000000000465661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154850.89000000001</v>
      </c>
      <c r="D600" s="1">
        <f>'PR-RAS'!E606</f>
        <v>154850.92000000001</v>
      </c>
      <c r="E600" s="1">
        <v>0</v>
      </c>
      <c r="F600" s="1">
        <v>0</v>
      </c>
      <c r="G600" s="2">
        <f t="shared" si="10"/>
        <v>278267.08527000004</v>
      </c>
      <c r="H600" s="2">
        <f t="shared" si="11"/>
        <v>0.18999999997322448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5240.43</v>
      </c>
      <c r="D602" s="1">
        <f>'PR-RAS'!E608</f>
        <v>7274.77</v>
      </c>
      <c r="E602" s="1">
        <v>0</v>
      </c>
      <c r="F602" s="1">
        <v>0</v>
      </c>
      <c r="G602" s="2">
        <f t="shared" si="10"/>
        <v>11893.77197</v>
      </c>
      <c r="H602" s="2">
        <f t="shared" si="11"/>
        <v>0.65999999999985448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193330.69</v>
      </c>
      <c r="D630" s="1">
        <f>'PR-RAS'!E636</f>
        <v>215240.59</v>
      </c>
      <c r="E630" s="1">
        <v>0</v>
      </c>
      <c r="F630" s="1">
        <v>0</v>
      </c>
      <c r="G630" s="2">
        <f t="shared" si="10"/>
        <v>392377.66622999997</v>
      </c>
      <c r="H630" s="2">
        <f t="shared" si="11"/>
        <v>0.72000000000116415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111073.43</v>
      </c>
      <c r="D632" s="1">
        <f>'PR-RAS'!E638</f>
        <v>193330.78</v>
      </c>
      <c r="E632" s="1">
        <v>0</v>
      </c>
      <c r="F632" s="1">
        <v>0</v>
      </c>
      <c r="G632" s="2">
        <f t="shared" si="10"/>
        <v>314070.77869000001</v>
      </c>
      <c r="H632" s="2">
        <f t="shared" si="11"/>
        <v>0.64999999999417923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4939715.84</v>
      </c>
      <c r="D633" s="1">
        <f>'PR-RAS'!E639</f>
        <v>6714807.4300000016</v>
      </c>
      <c r="E633" s="1">
        <v>0</v>
      </c>
      <c r="F633" s="1">
        <v>0</v>
      </c>
      <c r="G633" s="2">
        <f t="shared" si="10"/>
        <v>11609417.002400002</v>
      </c>
      <c r="H633" s="2">
        <f t="shared" si="11"/>
        <v>0.59000000171363354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5021400.53</v>
      </c>
      <c r="D634" s="1">
        <f>'PR-RAS'!E640</f>
        <v>5627132.8599999994</v>
      </c>
      <c r="E634" s="1">
        <v>0</v>
      </c>
      <c r="F634" s="1">
        <v>0</v>
      </c>
      <c r="G634" s="2">
        <f t="shared" si="10"/>
        <v>10302496.73625</v>
      </c>
      <c r="H634" s="2">
        <f t="shared" si="11"/>
        <v>0.61000000033527613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1087674.5700000022</v>
      </c>
      <c r="E635" s="1">
        <v>0</v>
      </c>
      <c r="F635" s="1">
        <v>0</v>
      </c>
      <c r="G635" s="2">
        <f t="shared" si="10"/>
        <v>1379171.3547600028</v>
      </c>
      <c r="H635" s="2">
        <f t="shared" si="11"/>
        <v>0.42999999783933163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81684.69000000041</v>
      </c>
      <c r="D636" s="1">
        <f>'PR-RAS'!E642</f>
        <v>0</v>
      </c>
      <c r="E636" s="1">
        <v>0</v>
      </c>
      <c r="F636" s="1">
        <v>0</v>
      </c>
      <c r="G636" s="2">
        <f t="shared" si="10"/>
        <v>51869.77815000026</v>
      </c>
      <c r="H636" s="2">
        <f t="shared" si="11"/>
        <v>0.30999999959021807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856110.44</v>
      </c>
      <c r="D637" s="1">
        <f>'PR-RAS'!E643</f>
        <v>774425.75</v>
      </c>
      <c r="E637" s="1">
        <v>0</v>
      </c>
      <c r="F637" s="1">
        <v>0</v>
      </c>
      <c r="G637" s="2">
        <f t="shared" si="10"/>
        <v>1529555.7938399999</v>
      </c>
      <c r="H637" s="2">
        <f t="shared" si="11"/>
        <v>0.68999999994412065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774425.74999999953</v>
      </c>
      <c r="D639" s="1">
        <f>'PR-RAS'!E645</f>
        <v>1862100.3200000022</v>
      </c>
      <c r="E639" s="1">
        <v>0</v>
      </c>
      <c r="F639" s="1">
        <v>0</v>
      </c>
      <c r="G639" s="2">
        <f t="shared" si="10"/>
        <v>2870123.6368200029</v>
      </c>
      <c r="H639" s="2">
        <f t="shared" si="11"/>
        <v>0.57000000262632966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1207228.3500000001</v>
      </c>
      <c r="D642" s="1">
        <f>'PR-RAS'!E649</f>
        <v>1153803.1200000001</v>
      </c>
      <c r="E642" s="1">
        <v>0</v>
      </c>
      <c r="F642" s="1">
        <v>0</v>
      </c>
      <c r="G642" s="2">
        <f t="shared" si="10"/>
        <v>2253008.9721900001</v>
      </c>
      <c r="H642" s="2">
        <f t="shared" si="11"/>
        <v>0.47000000020489097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5574134</v>
      </c>
      <c r="D643" s="1">
        <f>'PR-RAS'!E650</f>
        <v>8277501.6799999997</v>
      </c>
      <c r="E643" s="1">
        <v>0</v>
      </c>
      <c r="F643" s="1">
        <v>0</v>
      </c>
      <c r="G643" s="2">
        <f t="shared" si="10"/>
        <v>14206906.18512</v>
      </c>
      <c r="H643" s="2">
        <f t="shared" si="11"/>
        <v>0.32000000029802322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5627559.2300000004</v>
      </c>
      <c r="D644" s="1">
        <f>'PR-RAS'!E651</f>
        <v>7214349.1900000004</v>
      </c>
      <c r="E644" s="1">
        <v>0</v>
      </c>
      <c r="F644" s="1">
        <v>0</v>
      </c>
      <c r="G644" s="2">
        <f t="shared" si="10"/>
        <v>12896173.643230001</v>
      </c>
      <c r="H644" s="2">
        <f t="shared" si="11"/>
        <v>0.42000000085681677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1153803.1199999992</v>
      </c>
      <c r="D645" s="1">
        <f>'PR-RAS'!E652</f>
        <v>2216955.6100000003</v>
      </c>
      <c r="E645" s="1">
        <v>0</v>
      </c>
      <c r="F645" s="1">
        <v>0</v>
      </c>
      <c r="G645" s="2">
        <f t="shared" si="10"/>
        <v>3598488.0349599998</v>
      </c>
      <c r="H645" s="2">
        <f t="shared" si="11"/>
        <v>0.50999999884516001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v>
      </c>
      <c r="D646" s="1">
        <f>'PR-RAS'!E653</f>
        <v>15</v>
      </c>
      <c r="E646" s="1">
        <v>0</v>
      </c>
      <c r="F646" s="1">
        <v>0</v>
      </c>
      <c r="G646" s="2">
        <f t="shared" si="10"/>
        <v>29.025000000000002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v>
      </c>
      <c r="D648" s="1">
        <f>'PR-RAS'!E655</f>
        <v>15</v>
      </c>
      <c r="E648" s="1">
        <v>0</v>
      </c>
      <c r="F648" s="1">
        <v>0</v>
      </c>
      <c r="G648" s="2">
        <f t="shared" si="10"/>
        <v>28.468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19.239999999999998</v>
      </c>
      <c r="D653" s="1">
        <f>'PR-RAS'!E660</f>
        <v>151.36000000000001</v>
      </c>
      <c r="E653" s="1">
        <v>0</v>
      </c>
      <c r="F653" s="1">
        <v>0</v>
      </c>
      <c r="G653" s="2">
        <f t="shared" si="10"/>
        <v>209.91792000000004</v>
      </c>
      <c r="H653" s="2">
        <f t="shared" si="11"/>
        <v>0.60000000000001208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43769.32</v>
      </c>
      <c r="D654" s="1">
        <f>'PR-RAS'!E661</f>
        <v>131561.26999999999</v>
      </c>
      <c r="E654" s="1">
        <v>0</v>
      </c>
      <c r="F654" s="1">
        <v>0</v>
      </c>
      <c r="G654" s="2">
        <f t="shared" si="10"/>
        <v>200400.38458000001</v>
      </c>
      <c r="H654" s="2">
        <f t="shared" si="11"/>
        <v>0.58999999998923158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29476.81</v>
      </c>
      <c r="D655" s="1">
        <f>'PR-RAS'!E662</f>
        <v>16160</v>
      </c>
      <c r="E655" s="1">
        <v>0</v>
      </c>
      <c r="F655" s="1">
        <v>0</v>
      </c>
      <c r="G655" s="2">
        <f t="shared" si="10"/>
        <v>40415.113740000001</v>
      </c>
      <c r="H655" s="2">
        <f t="shared" si="11"/>
        <v>0.18999999999869033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28357.03</v>
      </c>
      <c r="D658" s="1">
        <f>'PR-RAS'!E665</f>
        <v>139460.51</v>
      </c>
      <c r="E658" s="1">
        <v>0</v>
      </c>
      <c r="F658" s="1">
        <v>0</v>
      </c>
      <c r="G658" s="2">
        <f t="shared" si="10"/>
        <v>201881.67885000003</v>
      </c>
      <c r="H658" s="2">
        <f t="shared" si="11"/>
        <v>0.51999999998952262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33180.699999999997</v>
      </c>
      <c r="D659" s="1">
        <f>'PR-RAS'!E666</f>
        <v>35000</v>
      </c>
      <c r="E659" s="1">
        <v>0</v>
      </c>
      <c r="F659" s="1">
        <v>0</v>
      </c>
      <c r="G659" s="2">
        <f t="shared" si="10"/>
        <v>67892.900600000008</v>
      </c>
      <c r="H659" s="2">
        <f t="shared" si="11"/>
        <v>0.30000000000291038</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16160.73</v>
      </c>
      <c r="D663" s="1">
        <f>'PR-RAS'!E670</f>
        <v>26296.06</v>
      </c>
      <c r="E663" s="1">
        <v>0</v>
      </c>
      <c r="F663" s="1">
        <v>0</v>
      </c>
      <c r="G663" s="2">
        <f t="shared" si="10"/>
        <v>45514.386700000003</v>
      </c>
      <c r="H663" s="2">
        <f t="shared" si="11"/>
        <v>0.33000000000174623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60106.97</v>
      </c>
      <c r="D687" s="1">
        <f>'PR-RAS'!E694</f>
        <v>40989.919999999998</v>
      </c>
      <c r="E687" s="1">
        <v>0</v>
      </c>
      <c r="F687" s="1">
        <v>0</v>
      </c>
      <c r="G687" s="2">
        <f t="shared" si="10"/>
        <v>97471.551660000012</v>
      </c>
      <c r="H687" s="2">
        <f t="shared" si="11"/>
        <v>0.11000000000058208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411010.55</v>
      </c>
      <c r="D691" s="1">
        <f>'PR-RAS'!E698</f>
        <v>696762.78</v>
      </c>
      <c r="E691" s="1">
        <v>0</v>
      </c>
      <c r="F691" s="1">
        <v>0</v>
      </c>
      <c r="G691" s="2">
        <f t="shared" si="10"/>
        <v>1245129.9158999999</v>
      </c>
      <c r="H691" s="2">
        <f t="shared" si="11"/>
        <v>0.66999999998370185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200302.61</v>
      </c>
      <c r="D692" s="1">
        <f>'PR-RAS'!E699</f>
        <v>17971.23</v>
      </c>
      <c r="E692" s="1">
        <v>0</v>
      </c>
      <c r="F692" s="1">
        <v>0</v>
      </c>
      <c r="G692" s="2">
        <f t="shared" si="10"/>
        <v>163245.34336999996</v>
      </c>
      <c r="H692" s="2">
        <f t="shared" si="11"/>
        <v>0.62000000001353328</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25526.58</v>
      </c>
      <c r="D703" s="1">
        <f>'PR-RAS'!E710</f>
        <v>36354.14</v>
      </c>
      <c r="E703" s="1">
        <v>0</v>
      </c>
      <c r="F703" s="1">
        <v>0</v>
      </c>
      <c r="G703" s="2">
        <f t="shared" si="10"/>
        <v>68960.871719999996</v>
      </c>
      <c r="H703" s="2">
        <f t="shared" si="11"/>
        <v>0.55999999999767169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9665.67</v>
      </c>
      <c r="D709" s="1">
        <f>'PR-RAS'!E716</f>
        <v>0</v>
      </c>
      <c r="E709" s="1">
        <v>0</v>
      </c>
      <c r="F709" s="1">
        <v>0</v>
      </c>
      <c r="G709" s="2">
        <f t="shared" si="10"/>
        <v>6843.2943599999999</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1061.78</v>
      </c>
      <c r="D710" s="1">
        <f>'PR-RAS'!E717</f>
        <v>1791.76</v>
      </c>
      <c r="E710" s="1">
        <v>0</v>
      </c>
      <c r="F710" s="1">
        <v>0</v>
      </c>
      <c r="G710" s="2">
        <f t="shared" si="10"/>
        <v>3293.5176999999999</v>
      </c>
      <c r="H710" s="2">
        <f t="shared" si="11"/>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6359.81</v>
      </c>
      <c r="D711" s="1">
        <f>'PR-RAS'!E718</f>
        <v>6561.67</v>
      </c>
      <c r="E711" s="1">
        <v>0</v>
      </c>
      <c r="F711" s="1">
        <v>0</v>
      </c>
      <c r="G711" s="2">
        <f t="shared" si="10"/>
        <v>13833.0365</v>
      </c>
      <c r="H711" s="2">
        <f t="shared" si="11"/>
        <v>0.51999999999952706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362.33</v>
      </c>
      <c r="D713" s="1">
        <f>'PR-RAS'!E720</f>
        <v>2714.84</v>
      </c>
      <c r="E713" s="1">
        <v>0</v>
      </c>
      <c r="F713" s="1">
        <v>0</v>
      </c>
      <c r="G713" s="2">
        <f t="shared" si="10"/>
        <v>4123.9111199999998</v>
      </c>
      <c r="H713" s="2">
        <f t="shared" si="11"/>
        <v>0.48999999999983856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6637.07</v>
      </c>
      <c r="D714" s="1">
        <f>'PR-RAS'!E721</f>
        <v>14433.64</v>
      </c>
      <c r="E714" s="1">
        <v>0</v>
      </c>
      <c r="F714" s="1">
        <v>0</v>
      </c>
      <c r="G714" s="2">
        <f t="shared" si="10"/>
        <v>25314.601549999999</v>
      </c>
      <c r="H714" s="2">
        <f t="shared" si="11"/>
        <v>0.43000000000029104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4399.2299999999996</v>
      </c>
      <c r="D715" s="1">
        <f>'PR-RAS'!E722</f>
        <v>2209.19</v>
      </c>
      <c r="E715" s="1">
        <v>0</v>
      </c>
      <c r="F715" s="1">
        <v>0</v>
      </c>
      <c r="G715" s="2">
        <f t="shared" si="10"/>
        <v>6295.7735400000001</v>
      </c>
      <c r="H715" s="2">
        <f t="shared" si="11"/>
        <v>0.41999999999961801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28974.19</v>
      </c>
      <c r="D718" s="1">
        <f>'PR-RAS'!E725</f>
        <v>28997.52</v>
      </c>
      <c r="E718" s="1">
        <v>0</v>
      </c>
      <c r="F718" s="1">
        <v>0</v>
      </c>
      <c r="G718" s="2">
        <f t="shared" si="10"/>
        <v>62356.937909999993</v>
      </c>
      <c r="H718" s="2">
        <f t="shared" si="11"/>
        <v>0.66999999999825377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517.88</v>
      </c>
      <c r="D732" s="1">
        <f>'PR-RAS'!E739</f>
        <v>481.09</v>
      </c>
      <c r="E732" s="1">
        <v>0</v>
      </c>
      <c r="F732" s="1">
        <v>0</v>
      </c>
      <c r="G732" s="2">
        <f t="shared" si="10"/>
        <v>1081.9238599999999</v>
      </c>
      <c r="H732" s="2">
        <f t="shared" si="11"/>
        <v>0.20999999999997954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9622.93</v>
      </c>
      <c r="D735" s="1">
        <f>'PR-RAS'!E742</f>
        <v>6553.48</v>
      </c>
      <c r="E735" s="1">
        <v>0</v>
      </c>
      <c r="F735" s="1">
        <v>0</v>
      </c>
      <c r="G735" s="2">
        <f t="shared" si="10"/>
        <v>16683.739259999998</v>
      </c>
      <c r="H735" s="2">
        <f t="shared" si="11"/>
        <v>0.5499999999992724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16396.310000000001</v>
      </c>
      <c r="D753" s="1">
        <f>'PR-RAS'!E760</f>
        <v>9997.15</v>
      </c>
      <c r="E753" s="1">
        <v>0</v>
      </c>
      <c r="F753" s="1">
        <v>0</v>
      </c>
      <c r="G753" s="2">
        <f t="shared" si="10"/>
        <v>27365.738720000001</v>
      </c>
      <c r="H753" s="2">
        <f t="shared" si="11"/>
        <v>0.46000000000094587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13347.93</v>
      </c>
      <c r="D763" s="1">
        <f>'PR-RAS'!E770</f>
        <v>889.51</v>
      </c>
      <c r="E763" s="1">
        <v>0</v>
      </c>
      <c r="F763" s="1">
        <v>0</v>
      </c>
      <c r="G763" s="2">
        <f t="shared" si="10"/>
        <v>11526.735900000001</v>
      </c>
      <c r="H763" s="2">
        <f t="shared" si="11"/>
        <v>0.55999999999971806</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2654.46</v>
      </c>
      <c r="D764" s="1">
        <f>'PR-RAS'!E771</f>
        <v>0</v>
      </c>
      <c r="E764" s="1">
        <v>0</v>
      </c>
      <c r="F764" s="1">
        <v>0</v>
      </c>
      <c r="G764" s="2">
        <f t="shared" si="10"/>
        <v>2025.3529800000001</v>
      </c>
      <c r="H764" s="2">
        <f t="shared" si="11"/>
        <v>0.46000000000003638</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41210.43</v>
      </c>
      <c r="D809" s="1">
        <f>'PR-RAS'!E816</f>
        <v>47960</v>
      </c>
      <c r="E809" s="1">
        <v>0</v>
      </c>
      <c r="F809" s="1">
        <v>0</v>
      </c>
      <c r="G809" s="2">
        <f t="shared" si="10"/>
        <v>110801.38744000001</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11281.44</v>
      </c>
      <c r="D810" s="1">
        <f>'PR-RAS'!E817</f>
        <v>4600</v>
      </c>
      <c r="E810" s="1">
        <v>0</v>
      </c>
      <c r="F810" s="1">
        <v>0</v>
      </c>
      <c r="G810" s="2">
        <f t="shared" ref="G810:G983" si="18">(B810/1000)*(C810*1+D810*2)</f>
        <v>16569.484960000002</v>
      </c>
      <c r="H810" s="2">
        <f t="shared" ref="H810:H1067" si="19">ABS(C810-ROUND(C810,0))+ABS(D810-ROUND(D810,0))</f>
        <v>0.44000000000050932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40653</v>
      </c>
      <c r="D812" s="1">
        <f>'PR-RAS'!E819</f>
        <v>46074.6</v>
      </c>
      <c r="E812" s="1">
        <v>0</v>
      </c>
      <c r="F812" s="1">
        <v>0</v>
      </c>
      <c r="G812" s="2">
        <f t="shared" si="18"/>
        <v>107702.58420000001</v>
      </c>
      <c r="H812" s="2">
        <f t="shared" si="19"/>
        <v>0.40000000000145519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17386.689999999999</v>
      </c>
      <c r="D814" s="1">
        <f>'PR-RAS'!E821</f>
        <v>16650</v>
      </c>
      <c r="E814" s="1">
        <v>0</v>
      </c>
      <c r="F814" s="1">
        <v>0</v>
      </c>
      <c r="G814" s="2">
        <f t="shared" si="18"/>
        <v>41208.278969999999</v>
      </c>
      <c r="H814" s="2">
        <f t="shared" si="19"/>
        <v>0.31000000000130967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350.65</v>
      </c>
      <c r="D816" s="1">
        <f>'PR-RAS'!E823</f>
        <v>668.7</v>
      </c>
      <c r="E816" s="1">
        <v>0</v>
      </c>
      <c r="F816" s="1">
        <v>0</v>
      </c>
      <c r="G816" s="2">
        <f t="shared" si="18"/>
        <v>1375.7607500000001</v>
      </c>
      <c r="H816" s="2">
        <f t="shared" si="19"/>
        <v>0.64999999999997726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13957.79</v>
      </c>
      <c r="D817" s="1">
        <f>'PR-RAS'!E824</f>
        <v>15429.05</v>
      </c>
      <c r="E817" s="1">
        <v>0</v>
      </c>
      <c r="F817" s="1">
        <v>0</v>
      </c>
      <c r="G817" s="2">
        <f t="shared" si="18"/>
        <v>36569.766239999997</v>
      </c>
      <c r="H817" s="2">
        <f t="shared" si="19"/>
        <v>0.25999999999839929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8236.11</v>
      </c>
      <c r="D819" s="1">
        <f>'PR-RAS'!E826</f>
        <v>12704.2</v>
      </c>
      <c r="E819" s="1">
        <v>0</v>
      </c>
      <c r="F819" s="1">
        <v>0</v>
      </c>
      <c r="G819" s="2">
        <f t="shared" si="18"/>
        <v>27521.209180000002</v>
      </c>
      <c r="H819" s="2">
        <f t="shared" si="19"/>
        <v>0.31000000000130967</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11998.94</v>
      </c>
      <c r="D820" s="1">
        <f>'PR-RAS'!E827</f>
        <v>8506.15</v>
      </c>
      <c r="E820" s="1">
        <v>0</v>
      </c>
      <c r="F820" s="1">
        <v>0</v>
      </c>
      <c r="G820" s="2">
        <f t="shared" si="18"/>
        <v>23760.205559999999</v>
      </c>
      <c r="H820" s="2">
        <f t="shared" si="19"/>
        <v>0.20999999999912689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72493.87</v>
      </c>
      <c r="D821" s="1">
        <f>'PR-RAS'!E828</f>
        <v>101521.14</v>
      </c>
      <c r="E821" s="1">
        <v>0</v>
      </c>
      <c r="F821" s="1">
        <v>0</v>
      </c>
      <c r="G821" s="2">
        <f t="shared" si="18"/>
        <v>225939.64300000001</v>
      </c>
      <c r="H821" s="2">
        <f t="shared" si="19"/>
        <v>0.27000000000407454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32805.89</v>
      </c>
      <c r="D823" s="1">
        <f>'PR-RAS'!E830</f>
        <v>81768.02</v>
      </c>
      <c r="E823" s="1">
        <v>0</v>
      </c>
      <c r="F823" s="1">
        <v>0</v>
      </c>
      <c r="G823" s="2">
        <f t="shared" si="18"/>
        <v>161393.06645999997</v>
      </c>
      <c r="H823" s="2">
        <f t="shared" si="19"/>
        <v>0.13000000000465661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7378.06</v>
      </c>
      <c r="D843" s="1">
        <f>'PR-RAS'!E850</f>
        <v>4357.42</v>
      </c>
      <c r="E843" s="1">
        <v>0</v>
      </c>
      <c r="F843" s="1">
        <v>0</v>
      </c>
      <c r="G843" s="2">
        <f t="shared" si="18"/>
        <v>13550.221800000001</v>
      </c>
      <c r="H843" s="2">
        <f t="shared" si="19"/>
        <v>0.48000000000047294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15916.12</v>
      </c>
      <c r="D883" s="1">
        <f>'PR-RAS'!E890</f>
        <v>0</v>
      </c>
      <c r="E883" s="1">
        <v>0</v>
      </c>
      <c r="F883" s="1">
        <v>0</v>
      </c>
      <c r="G883" s="2">
        <f t="shared" si="18"/>
        <v>14038.01784</v>
      </c>
      <c r="H883" s="2">
        <f t="shared" si="19"/>
        <v>0.12000000000080036</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98.75</v>
      </c>
      <c r="D912" s="1">
        <f>'PR-RAS'!E919</f>
        <v>471.01</v>
      </c>
      <c r="E912" s="1">
        <v>0</v>
      </c>
      <c r="F912" s="1">
        <v>0</v>
      </c>
      <c r="G912" s="2">
        <f t="shared" si="18"/>
        <v>948.14147000000003</v>
      </c>
      <c r="H912" s="2">
        <f t="shared" si="19"/>
        <v>0.25999999999999091</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56434.8</v>
      </c>
      <c r="D940" s="1">
        <f>'PR-RAS'!E947</f>
        <v>57661.31</v>
      </c>
      <c r="E940" s="1">
        <v>0</v>
      </c>
      <c r="F940" s="1">
        <v>0</v>
      </c>
      <c r="G940" s="2">
        <f t="shared" si="18"/>
        <v>161280.21737999999</v>
      </c>
      <c r="H940" s="2">
        <f t="shared" si="19"/>
        <v>0.50999999999476131</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154850.89000000001</v>
      </c>
      <c r="D947" s="1">
        <f>'PR-RAS'!E954</f>
        <v>154850.92000000001</v>
      </c>
      <c r="E947" s="1">
        <v>0</v>
      </c>
      <c r="F947" s="1">
        <v>0</v>
      </c>
      <c r="G947" s="2">
        <f t="shared" si="18"/>
        <v>439466.88258000003</v>
      </c>
      <c r="H947" s="2">
        <f t="shared" si="19"/>
        <v>0.18999999997322448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5240.43</v>
      </c>
      <c r="D951" s="1">
        <f>'PR-RAS'!E958</f>
        <v>7274.77</v>
      </c>
      <c r="E951" s="1">
        <v>0</v>
      </c>
      <c r="F951" s="1">
        <v>0</v>
      </c>
      <c r="G951" s="2">
        <f t="shared" si="18"/>
        <v>18800.4715</v>
      </c>
      <c r="H951" s="2">
        <f t="shared" si="19"/>
        <v>0.65999999999985448</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21891.27</v>
      </c>
      <c r="D978" s="1">
        <f>'PR-RAS'!E987</f>
        <v>14862.31</v>
      </c>
      <c r="E978" s="1">
        <v>0</v>
      </c>
      <c r="F978" s="1">
        <v>0</v>
      </c>
      <c r="G978" s="2">
        <f t="shared" si="18"/>
        <v>50428.72453</v>
      </c>
      <c r="H978" s="2">
        <f t="shared" si="19"/>
        <v>0.57999999999992724</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37195658.460000001</v>
      </c>
      <c r="D984" s="6">
        <f>BILANCA!E6</f>
        <v>69978078.269999996</v>
      </c>
      <c r="E984" s="6">
        <v>0</v>
      </c>
      <c r="F984" s="6">
        <v>0</v>
      </c>
      <c r="G984" s="7">
        <f t="shared" ref="G984:G1241" si="22">B984/1000*C984+B984/500*D984</f>
        <v>177151.815</v>
      </c>
      <c r="H984" s="7">
        <f t="shared" si="19"/>
        <v>0.72999999672174454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33356346.919999998</v>
      </c>
      <c r="D985" s="1">
        <f>BILANCA!E7</f>
        <v>65173149.600000001</v>
      </c>
      <c r="E985" s="1">
        <v>0</v>
      </c>
      <c r="F985" s="1">
        <v>0</v>
      </c>
      <c r="G985" s="2">
        <f t="shared" si="22"/>
        <v>327405.29223999998</v>
      </c>
      <c r="H985" s="2">
        <f t="shared" si="19"/>
        <v>0.48000000044703484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8479848.379999999</v>
      </c>
      <c r="D986" s="1">
        <f>BILANCA!E8</f>
        <v>39128778.740000002</v>
      </c>
      <c r="E986" s="1">
        <v>0</v>
      </c>
      <c r="F986" s="1">
        <v>0</v>
      </c>
      <c r="G986" s="2">
        <f t="shared" si="22"/>
        <v>260212.21758000003</v>
      </c>
      <c r="H986" s="2">
        <f t="shared" si="19"/>
        <v>0.63999999687075615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8388446.0999999996</v>
      </c>
      <c r="D987" s="1">
        <f>BILANCA!E9</f>
        <v>39045081.049999997</v>
      </c>
      <c r="E987" s="1">
        <v>0</v>
      </c>
      <c r="F987" s="1">
        <v>0</v>
      </c>
      <c r="G987" s="2">
        <f t="shared" si="22"/>
        <v>345914.43280000001</v>
      </c>
      <c r="H987" s="2">
        <f t="shared" si="19"/>
        <v>0.14999999664723873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149552.45000000001</v>
      </c>
      <c r="D988" s="1">
        <f>BILANCA!E10</f>
        <v>149552.45000000001</v>
      </c>
      <c r="E988" s="1">
        <v>0</v>
      </c>
      <c r="F988" s="1">
        <v>0</v>
      </c>
      <c r="G988" s="2">
        <f t="shared" si="22"/>
        <v>2243.2867500000002</v>
      </c>
      <c r="H988" s="2">
        <f t="shared" si="19"/>
        <v>0.90000000002328306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58150.17</v>
      </c>
      <c r="D989" s="1">
        <f>BILANCA!E11</f>
        <v>65854.759999999995</v>
      </c>
      <c r="E989" s="1">
        <v>0</v>
      </c>
      <c r="F989" s="1">
        <v>0</v>
      </c>
      <c r="G989" s="2">
        <f t="shared" si="22"/>
        <v>1139.15814</v>
      </c>
      <c r="H989" s="2">
        <f t="shared" si="19"/>
        <v>0.41000000000349246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23768976.129999999</v>
      </c>
      <c r="D990" s="1">
        <f>BILANCA!E12</f>
        <v>26044370.859999999</v>
      </c>
      <c r="E990" s="1">
        <v>0</v>
      </c>
      <c r="F990" s="1">
        <v>0</v>
      </c>
      <c r="G990" s="2">
        <f t="shared" si="22"/>
        <v>531004.02494999999</v>
      </c>
      <c r="H990" s="2">
        <f t="shared" si="19"/>
        <v>0.26999999955296516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22880539.560000002</v>
      </c>
      <c r="D991" s="1">
        <f>BILANCA!E13</f>
        <v>25191082.840000004</v>
      </c>
      <c r="E991" s="1">
        <v>0</v>
      </c>
      <c r="F991" s="1">
        <v>0</v>
      </c>
      <c r="G991" s="2">
        <f t="shared" si="22"/>
        <v>586101.64192000008</v>
      </c>
      <c r="H991" s="2">
        <f t="shared" si="19"/>
        <v>0.59999999403953552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4779.37</v>
      </c>
      <c r="D992" s="1">
        <f>BILANCA!E14</f>
        <v>4779.37</v>
      </c>
      <c r="E992" s="1">
        <v>0</v>
      </c>
      <c r="F992" s="1">
        <v>0</v>
      </c>
      <c r="G992" s="2">
        <f t="shared" si="22"/>
        <v>129.04298999999997</v>
      </c>
      <c r="H992" s="2">
        <f t="shared" si="19"/>
        <v>0.73999999999978172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22991961.5</v>
      </c>
      <c r="D993" s="1">
        <f>BILANCA!E15</f>
        <v>23673169.190000001</v>
      </c>
      <c r="E993" s="1">
        <v>0</v>
      </c>
      <c r="F993" s="1">
        <v>0</v>
      </c>
      <c r="G993" s="2">
        <f t="shared" si="22"/>
        <v>703382.99879999994</v>
      </c>
      <c r="H993" s="2">
        <f t="shared" si="19"/>
        <v>0.69000000134110451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498500.64</v>
      </c>
      <c r="D994" s="1">
        <f>BILANCA!E16</f>
        <v>2322945.83</v>
      </c>
      <c r="E994" s="1">
        <v>0</v>
      </c>
      <c r="F994" s="1">
        <v>0</v>
      </c>
      <c r="G994" s="2">
        <f t="shared" si="22"/>
        <v>56588.315299999995</v>
      </c>
      <c r="H994" s="2">
        <f t="shared" si="19"/>
        <v>0.52999999991152436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3614278.45</v>
      </c>
      <c r="D995" s="1">
        <f>BILANCA!E17</f>
        <v>3808785.85</v>
      </c>
      <c r="E995" s="1">
        <v>0</v>
      </c>
      <c r="F995" s="1">
        <v>0</v>
      </c>
      <c r="G995" s="2">
        <f t="shared" si="22"/>
        <v>134782.20180000001</v>
      </c>
      <c r="H995" s="2">
        <f t="shared" si="19"/>
        <v>0.60000000009313226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4228980.4000000004</v>
      </c>
      <c r="D996" s="1">
        <f>BILANCA!E18</f>
        <v>4618597.4000000004</v>
      </c>
      <c r="E996" s="1">
        <v>0</v>
      </c>
      <c r="F996" s="1">
        <v>0</v>
      </c>
      <c r="G996" s="2">
        <f t="shared" si="22"/>
        <v>175060.27760000003</v>
      </c>
      <c r="H996" s="2">
        <f t="shared" si="19"/>
        <v>0.80000000074505806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376769.26999999996</v>
      </c>
      <c r="D997" s="1">
        <f>BILANCA!E19</f>
        <v>328951.28999999992</v>
      </c>
      <c r="E997" s="1">
        <v>0</v>
      </c>
      <c r="F997" s="1">
        <v>0</v>
      </c>
      <c r="G997" s="2">
        <f t="shared" si="22"/>
        <v>14485.405899999998</v>
      </c>
      <c r="H997" s="2">
        <f t="shared" si="19"/>
        <v>0.55999999988125637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472793.31</v>
      </c>
      <c r="D998" s="1">
        <f>BILANCA!E20</f>
        <v>503676.7</v>
      </c>
      <c r="E998" s="1">
        <v>0</v>
      </c>
      <c r="F998" s="1">
        <v>0</v>
      </c>
      <c r="G998" s="2">
        <f t="shared" si="22"/>
        <v>22202.200649999999</v>
      </c>
      <c r="H998" s="2">
        <f t="shared" si="19"/>
        <v>0.60999999998603016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14137.49</v>
      </c>
      <c r="D999" s="1">
        <f>BILANCA!E21</f>
        <v>14801.09</v>
      </c>
      <c r="E999" s="1">
        <v>0</v>
      </c>
      <c r="F999" s="1">
        <v>0</v>
      </c>
      <c r="G999" s="2">
        <f t="shared" si="22"/>
        <v>699.83472000000006</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129539.33</v>
      </c>
      <c r="D1000" s="1">
        <f>BILANCA!E22</f>
        <v>144540.4</v>
      </c>
      <c r="E1000" s="1">
        <v>0</v>
      </c>
      <c r="F1000" s="1">
        <v>0</v>
      </c>
      <c r="G1000" s="2">
        <f t="shared" si="22"/>
        <v>7116.5422099999996</v>
      </c>
      <c r="H1000" s="2">
        <f t="shared" si="19"/>
        <v>0.72999999999592546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6669.69</v>
      </c>
      <c r="D1001" s="1">
        <f>BILANCA!E23</f>
        <v>6669.69</v>
      </c>
      <c r="E1001" s="1">
        <v>0</v>
      </c>
      <c r="F1001" s="1">
        <v>0</v>
      </c>
      <c r="G1001" s="2">
        <f t="shared" si="22"/>
        <v>360.16325999999992</v>
      </c>
      <c r="H1001" s="2">
        <f t="shared" si="19"/>
        <v>0.62000000000080036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52387.74</v>
      </c>
      <c r="D1003" s="1">
        <f>BILANCA!E25</f>
        <v>57108.23</v>
      </c>
      <c r="E1003" s="1">
        <v>0</v>
      </c>
      <c r="F1003" s="1">
        <v>0</v>
      </c>
      <c r="G1003" s="2">
        <f t="shared" si="22"/>
        <v>3332.0839999999998</v>
      </c>
      <c r="H1003" s="2">
        <f t="shared" si="19"/>
        <v>0.49000000000523869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165031.01999999999</v>
      </c>
      <c r="D1004" s="1">
        <f>BILANCA!E26</f>
        <v>170876.81</v>
      </c>
      <c r="E1004" s="1">
        <v>0</v>
      </c>
      <c r="F1004" s="1">
        <v>0</v>
      </c>
      <c r="G1004" s="2">
        <f t="shared" si="22"/>
        <v>10642.477440000001</v>
      </c>
      <c r="H1004" s="2">
        <f t="shared" si="19"/>
        <v>0.20999999999185093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463789.31</v>
      </c>
      <c r="D1006" s="1">
        <f>BILANCA!E28</f>
        <v>568721.63</v>
      </c>
      <c r="E1006" s="1">
        <v>0</v>
      </c>
      <c r="F1006" s="1">
        <v>0</v>
      </c>
      <c r="G1006" s="2">
        <f t="shared" si="22"/>
        <v>36828.349109999996</v>
      </c>
      <c r="H1006" s="2">
        <f t="shared" si="19"/>
        <v>0.67999999999301508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36720.469999999994</v>
      </c>
      <c r="D1007" s="1">
        <f>BILANCA!E29</f>
        <v>25427.429999999993</v>
      </c>
      <c r="E1007" s="1">
        <v>0</v>
      </c>
      <c r="F1007" s="1">
        <v>0</v>
      </c>
      <c r="G1007" s="2">
        <f t="shared" si="22"/>
        <v>2101.8079199999993</v>
      </c>
      <c r="H1007" s="2">
        <f t="shared" si="19"/>
        <v>0.89999999998690328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73440.12</v>
      </c>
      <c r="D1008" s="1">
        <f>BILANCA!E30</f>
        <v>73440.12</v>
      </c>
      <c r="E1008" s="1">
        <v>0</v>
      </c>
      <c r="F1008" s="1">
        <v>0</v>
      </c>
      <c r="G1008" s="2">
        <f t="shared" si="22"/>
        <v>5508.009</v>
      </c>
      <c r="H1008" s="2">
        <f t="shared" si="19"/>
        <v>0.23999999999068677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36719.65</v>
      </c>
      <c r="D1012" s="1">
        <f>BILANCA!E34</f>
        <v>48012.69</v>
      </c>
      <c r="E1012" s="1">
        <v>0</v>
      </c>
      <c r="F1012" s="1">
        <v>0</v>
      </c>
      <c r="G1012" s="2">
        <f t="shared" si="22"/>
        <v>3849.6058700000003</v>
      </c>
      <c r="H1012" s="2">
        <f t="shared" si="19"/>
        <v>0.6599999999962165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227455.04</v>
      </c>
      <c r="D1013" s="1">
        <f>BILANCA!E35</f>
        <v>222705.22</v>
      </c>
      <c r="E1013" s="1">
        <v>0</v>
      </c>
      <c r="F1013" s="1">
        <v>0</v>
      </c>
      <c r="G1013" s="2">
        <f t="shared" si="22"/>
        <v>20185.964399999997</v>
      </c>
      <c r="H1013" s="2">
        <f t="shared" si="19"/>
        <v>0.26000000000931323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219855.33</v>
      </c>
      <c r="D1015" s="1">
        <f>BILANCA!E37</f>
        <v>219855.33</v>
      </c>
      <c r="E1015" s="1">
        <v>0</v>
      </c>
      <c r="F1015" s="1">
        <v>0</v>
      </c>
      <c r="G1015" s="2">
        <f t="shared" si="22"/>
        <v>21106.111679999998</v>
      </c>
      <c r="H1015" s="2">
        <f t="shared" si="19"/>
        <v>0.65999999997438863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20499.04</v>
      </c>
      <c r="D1017" s="1">
        <f>BILANCA!E39</f>
        <v>20499.04</v>
      </c>
      <c r="E1017" s="1">
        <v>0</v>
      </c>
      <c r="F1017" s="1">
        <v>0</v>
      </c>
      <c r="G1017" s="2">
        <f t="shared" si="22"/>
        <v>2090.9020800000003</v>
      </c>
      <c r="H1017" s="2">
        <f t="shared" si="19"/>
        <v>8.000000000174623E-2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12899.33</v>
      </c>
      <c r="D1018" s="1">
        <f>BILANCA!E40</f>
        <v>17649.150000000001</v>
      </c>
      <c r="E1018" s="1">
        <v>0</v>
      </c>
      <c r="F1018" s="1">
        <v>0</v>
      </c>
      <c r="G1018" s="2">
        <f t="shared" si="22"/>
        <v>1686.9170500000002</v>
      </c>
      <c r="H1018" s="2">
        <f t="shared" si="19"/>
        <v>0.48000000000138243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247491.7899999998</v>
      </c>
      <c r="D1023" s="1">
        <f>BILANCA!E45</f>
        <v>276204.07999999984</v>
      </c>
      <c r="E1023" s="1">
        <v>0</v>
      </c>
      <c r="F1023" s="1">
        <v>0</v>
      </c>
      <c r="G1023" s="2">
        <f t="shared" si="22"/>
        <v>31995.997999999978</v>
      </c>
      <c r="H1023" s="2">
        <f t="shared" si="19"/>
        <v>0.2900000000372529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73977.67</v>
      </c>
      <c r="D1025" s="1">
        <f>BILANCA!E47</f>
        <v>79521.36</v>
      </c>
      <c r="E1025" s="1">
        <v>0</v>
      </c>
      <c r="F1025" s="1">
        <v>0</v>
      </c>
      <c r="G1025" s="2">
        <f t="shared" si="22"/>
        <v>9786.8563800000011</v>
      </c>
      <c r="H1025" s="2">
        <f t="shared" si="19"/>
        <v>0.69000000000232831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764434.54</v>
      </c>
      <c r="D1026" s="1">
        <f>BILANCA!E48</f>
        <v>779634.19</v>
      </c>
      <c r="E1026" s="1">
        <v>0</v>
      </c>
      <c r="F1026" s="1">
        <v>0</v>
      </c>
      <c r="G1026" s="2">
        <f t="shared" si="22"/>
        <v>99919.225559999992</v>
      </c>
      <c r="H1026" s="2">
        <f t="shared" si="19"/>
        <v>0.64999999990686774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1163286.19</v>
      </c>
      <c r="D1027" s="1">
        <f>BILANCA!E49</f>
        <v>1270162.1000000001</v>
      </c>
      <c r="E1027" s="1">
        <v>0</v>
      </c>
      <c r="F1027" s="1">
        <v>0</v>
      </c>
      <c r="G1027" s="2">
        <f t="shared" si="22"/>
        <v>162958.85716000001</v>
      </c>
      <c r="H1027" s="2">
        <f t="shared" si="19"/>
        <v>0.2900000000372529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1754206.61</v>
      </c>
      <c r="D1028" s="1">
        <f>BILANCA!E50</f>
        <v>1853113.57</v>
      </c>
      <c r="E1028" s="1">
        <v>0</v>
      </c>
      <c r="F1028" s="1">
        <v>0</v>
      </c>
      <c r="G1028" s="2">
        <f t="shared" si="22"/>
        <v>245719.51874999999</v>
      </c>
      <c r="H1028" s="2">
        <f t="shared" si="19"/>
        <v>0.81999999983236194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45582.400000000001</v>
      </c>
      <c r="D1032" s="1">
        <f>BILANCA!E54</f>
        <v>47576.72</v>
      </c>
      <c r="E1032" s="1">
        <v>0</v>
      </c>
      <c r="F1032" s="1">
        <v>0</v>
      </c>
      <c r="G1032" s="2">
        <f t="shared" si="22"/>
        <v>6896.0561600000001</v>
      </c>
      <c r="H1032" s="2">
        <f t="shared" si="19"/>
        <v>0.68000000000029104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45582.400000000001</v>
      </c>
      <c r="D1033" s="1">
        <f>BILANCA!E55</f>
        <v>47576.72</v>
      </c>
      <c r="E1033" s="1">
        <v>0</v>
      </c>
      <c r="F1033" s="1">
        <v>0</v>
      </c>
      <c r="G1033" s="2">
        <f t="shared" si="22"/>
        <v>7036.7920000000013</v>
      </c>
      <c r="H1033" s="2">
        <f t="shared" si="19"/>
        <v>0.68000000000029104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1107522.4099999999</v>
      </c>
      <c r="D1034" s="1">
        <f>BILANCA!E56</f>
        <v>0</v>
      </c>
      <c r="E1034" s="1">
        <v>0</v>
      </c>
      <c r="F1034" s="1">
        <v>0</v>
      </c>
      <c r="G1034" s="2">
        <f t="shared" si="22"/>
        <v>56483.642909999995</v>
      </c>
      <c r="H1034" s="2">
        <f t="shared" si="19"/>
        <v>0.40999999991618097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1107522.4099999999</v>
      </c>
      <c r="D1035" s="1">
        <f>BILANCA!E57</f>
        <v>0</v>
      </c>
      <c r="E1035" s="1">
        <v>0</v>
      </c>
      <c r="F1035" s="1">
        <v>0</v>
      </c>
      <c r="G1035" s="2">
        <f t="shared" si="22"/>
        <v>57591.165319999993</v>
      </c>
      <c r="H1035" s="2">
        <f t="shared" si="19"/>
        <v>0.40999999991618097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3839311.5399999996</v>
      </c>
      <c r="D1046" s="1">
        <f>BILANCA!E68</f>
        <v>4804928.67</v>
      </c>
      <c r="E1046" s="1">
        <v>0</v>
      </c>
      <c r="F1046" s="1">
        <v>0</v>
      </c>
      <c r="G1046" s="2">
        <f t="shared" si="22"/>
        <v>847297.63944000006</v>
      </c>
      <c r="H1046" s="2">
        <f t="shared" si="19"/>
        <v>0.79000000050291419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1153803.1199999999</v>
      </c>
      <c r="D1047" s="1">
        <f>BILANCA!E69</f>
        <v>2216955.61</v>
      </c>
      <c r="E1047" s="1">
        <v>0</v>
      </c>
      <c r="F1047" s="1">
        <v>0</v>
      </c>
      <c r="G1047" s="2">
        <f t="shared" si="22"/>
        <v>357613.71775999997</v>
      </c>
      <c r="H1047" s="2">
        <f t="shared" si="19"/>
        <v>0.51000000000931323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1142299.1499999999</v>
      </c>
      <c r="D1048" s="1">
        <f>BILANCA!E70</f>
        <v>2203495.8199999998</v>
      </c>
      <c r="E1048" s="1">
        <v>0</v>
      </c>
      <c r="F1048" s="1">
        <v>0</v>
      </c>
      <c r="G1048" s="2">
        <f t="shared" si="22"/>
        <v>360703.90134999994</v>
      </c>
      <c r="H1048" s="2">
        <f t="shared" si="19"/>
        <v>0.33000000007450581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1142299.1499999999</v>
      </c>
      <c r="D1050" s="1">
        <f>BILANCA!E72</f>
        <v>2203495.8199999998</v>
      </c>
      <c r="E1050" s="1">
        <v>0</v>
      </c>
      <c r="F1050" s="1">
        <v>0</v>
      </c>
      <c r="G1050" s="2">
        <f t="shared" si="22"/>
        <v>371802.48293</v>
      </c>
      <c r="H1050" s="2">
        <f t="shared" si="19"/>
        <v>0.33000000007450581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11503.97</v>
      </c>
      <c r="D1053" s="1">
        <f>BILANCA!E75</f>
        <v>13411.3</v>
      </c>
      <c r="E1053" s="1">
        <v>0</v>
      </c>
      <c r="F1053" s="1">
        <v>0</v>
      </c>
      <c r="G1053" s="2">
        <f t="shared" si="22"/>
        <v>2682.8599000000004</v>
      </c>
      <c r="H1053" s="2">
        <f t="shared" si="19"/>
        <v>0.32999999999992724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48.49</v>
      </c>
      <c r="E1054" s="1">
        <v>0</v>
      </c>
      <c r="F1054" s="1">
        <v>0</v>
      </c>
      <c r="G1054" s="2">
        <f t="shared" si="22"/>
        <v>6.88558</v>
      </c>
      <c r="H1054" s="2">
        <f t="shared" si="19"/>
        <v>0.49000000000000199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26309.599999999999</v>
      </c>
      <c r="D1056" s="1">
        <f>BILANCA!E78</f>
        <v>24935.68</v>
      </c>
      <c r="E1056" s="1">
        <v>0</v>
      </c>
      <c r="F1056" s="1">
        <v>0</v>
      </c>
      <c r="G1056" s="2">
        <f t="shared" si="22"/>
        <v>5561.2100799999989</v>
      </c>
      <c r="H1056" s="2">
        <f t="shared" si="19"/>
        <v>0.72000000000116415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13583.4</v>
      </c>
      <c r="E1057" s="1">
        <v>0</v>
      </c>
      <c r="F1057" s="1">
        <v>0</v>
      </c>
      <c r="G1057" s="2">
        <f t="shared" si="22"/>
        <v>2010.3431999999998</v>
      </c>
      <c r="H1057" s="2">
        <f t="shared" si="19"/>
        <v>0.3999999999996362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13583.4</v>
      </c>
      <c r="E1058" s="1">
        <v>0</v>
      </c>
      <c r="F1058" s="1">
        <v>0</v>
      </c>
      <c r="G1058" s="2">
        <f t="shared" si="22"/>
        <v>2037.5099999999998</v>
      </c>
      <c r="H1058" s="2">
        <f t="shared" si="19"/>
        <v>0.3999999999996362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3.18</v>
      </c>
      <c r="E1062" s="1">
        <v>0</v>
      </c>
      <c r="F1062" s="1">
        <v>0</v>
      </c>
      <c r="G1062" s="2">
        <f t="shared" si="22"/>
        <v>0.50244</v>
      </c>
      <c r="H1062" s="2">
        <f t="shared" si="19"/>
        <v>0.18000000000000016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26309.599999999999</v>
      </c>
      <c r="D1064" s="1">
        <f>BILANCA!E86</f>
        <v>11349.1</v>
      </c>
      <c r="E1064" s="1">
        <v>0</v>
      </c>
      <c r="F1064" s="1">
        <v>0</v>
      </c>
      <c r="G1064" s="2">
        <f t="shared" si="22"/>
        <v>3969.6318000000001</v>
      </c>
      <c r="H1064" s="2">
        <f t="shared" si="19"/>
        <v>0.50000000000181899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82614</v>
      </c>
      <c r="D1065" s="1">
        <f>BILANCA!E87</f>
        <v>2198.65</v>
      </c>
      <c r="E1065" s="1">
        <v>0</v>
      </c>
      <c r="F1065" s="1">
        <v>0</v>
      </c>
      <c r="G1065" s="2">
        <f t="shared" si="22"/>
        <v>7134.9265999999998</v>
      </c>
      <c r="H1065" s="2">
        <f t="shared" si="19"/>
        <v>0.34999999999990905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82614</v>
      </c>
      <c r="D1066" s="1">
        <f>BILANCA!E88</f>
        <v>2198.65</v>
      </c>
      <c r="E1066" s="1">
        <v>0</v>
      </c>
      <c r="F1066" s="1">
        <v>0</v>
      </c>
      <c r="G1066" s="2">
        <f t="shared" si="22"/>
        <v>7221.9379000000008</v>
      </c>
      <c r="H1066" s="2">
        <f t="shared" si="19"/>
        <v>0.34999999999990905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68978.33</v>
      </c>
      <c r="D1071" s="1">
        <f>BILANCA!E93</f>
        <v>2198.65</v>
      </c>
      <c r="E1071" s="1">
        <v>0</v>
      </c>
      <c r="F1071" s="1">
        <v>0</v>
      </c>
      <c r="G1071" s="2">
        <f t="shared" si="22"/>
        <v>6457.0554400000001</v>
      </c>
      <c r="H1071" s="2">
        <f t="shared" si="23"/>
        <v>0.68000000000165528</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13635.67</v>
      </c>
      <c r="D1072" s="1">
        <f>BILANCA!E94</f>
        <v>0</v>
      </c>
      <c r="E1072" s="1">
        <v>0</v>
      </c>
      <c r="F1072" s="1">
        <v>0</v>
      </c>
      <c r="G1072" s="2">
        <f t="shared" si="22"/>
        <v>1213.5746299999998</v>
      </c>
      <c r="H1072" s="2">
        <f t="shared" si="23"/>
        <v>0.32999999999992724</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2159734.5499999998</v>
      </c>
      <c r="D1112" s="1">
        <f>BILANCA!E134</f>
        <v>2159070.94</v>
      </c>
      <c r="E1112" s="1">
        <v>0</v>
      </c>
      <c r="F1112" s="1">
        <v>0</v>
      </c>
      <c r="G1112" s="2">
        <f t="shared" si="22"/>
        <v>835646.05946999998</v>
      </c>
      <c r="H1112" s="2">
        <f t="shared" si="23"/>
        <v>0.51000000024214387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2159734.5499999998</v>
      </c>
      <c r="D1113" s="1">
        <f>BILANCA!E135</f>
        <v>2159070.94</v>
      </c>
      <c r="E1113" s="1">
        <v>0</v>
      </c>
      <c r="F1113" s="1">
        <v>0</v>
      </c>
      <c r="G1113" s="2">
        <f t="shared" si="22"/>
        <v>842123.93590000004</v>
      </c>
      <c r="H1113" s="2">
        <f t="shared" si="23"/>
        <v>0.51000000024214387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2159734.5499999998</v>
      </c>
      <c r="D1117" s="1">
        <f>BILANCA!E139</f>
        <v>2159070.94</v>
      </c>
      <c r="E1117" s="1">
        <v>0</v>
      </c>
      <c r="F1117" s="1">
        <v>0</v>
      </c>
      <c r="G1117" s="2">
        <f t="shared" si="22"/>
        <v>868035.44162000006</v>
      </c>
      <c r="H1117" s="2">
        <f t="shared" si="23"/>
        <v>0.51000000024214387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416417.12</v>
      </c>
      <c r="D1124" s="1">
        <f>BILANCA!E146</f>
        <v>401471.42000000004</v>
      </c>
      <c r="E1124" s="1">
        <v>0</v>
      </c>
      <c r="F1124" s="1">
        <v>0</v>
      </c>
      <c r="G1124" s="2">
        <f t="shared" si="22"/>
        <v>171929.75435999999</v>
      </c>
      <c r="H1124" s="2">
        <f t="shared" si="23"/>
        <v>0.5400000000372529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65156.69</v>
      </c>
      <c r="D1125" s="1">
        <f>BILANCA!E147</f>
        <v>53395.03</v>
      </c>
      <c r="E1125" s="1">
        <v>0</v>
      </c>
      <c r="F1125" s="1">
        <v>0</v>
      </c>
      <c r="G1125" s="2">
        <f t="shared" si="22"/>
        <v>24416.438499999997</v>
      </c>
      <c r="H1125" s="2">
        <f t="shared" si="23"/>
        <v>0.33999999999650754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39025.65</v>
      </c>
      <c r="E1127" s="1">
        <v>0</v>
      </c>
      <c r="F1127" s="1">
        <v>0</v>
      </c>
      <c r="G1127" s="2">
        <f t="shared" si="22"/>
        <v>11239.387199999999</v>
      </c>
      <c r="H1127" s="2">
        <f t="shared" si="23"/>
        <v>0.34999999999854481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5820</v>
      </c>
      <c r="E1129" s="1">
        <v>0</v>
      </c>
      <c r="F1129" s="1">
        <v>0</v>
      </c>
      <c r="G1129" s="2">
        <f t="shared" si="22"/>
        <v>1699.4399999999998</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33205.65</v>
      </c>
      <c r="E1135" s="1">
        <v>0</v>
      </c>
      <c r="F1135" s="1">
        <v>0</v>
      </c>
      <c r="G1135" s="2">
        <f t="shared" si="22"/>
        <v>10094.517600000001</v>
      </c>
      <c r="H1135" s="2">
        <f t="shared" si="23"/>
        <v>0.34999999999854481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58096.11</v>
      </c>
      <c r="D1136" s="1">
        <f>BILANCA!E158</f>
        <v>80304.52</v>
      </c>
      <c r="E1136" s="1">
        <v>0</v>
      </c>
      <c r="F1136" s="1">
        <v>0</v>
      </c>
      <c r="G1136" s="2">
        <f t="shared" si="22"/>
        <v>33461.887950000004</v>
      </c>
      <c r="H1136" s="2">
        <f t="shared" si="23"/>
        <v>0.58999999999650754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534925.09</v>
      </c>
      <c r="D1137" s="1">
        <f>BILANCA!E159</f>
        <v>478122.47</v>
      </c>
      <c r="E1137" s="1">
        <v>0</v>
      </c>
      <c r="F1137" s="1">
        <v>0</v>
      </c>
      <c r="G1137" s="2">
        <f t="shared" si="22"/>
        <v>229640.18461999999</v>
      </c>
      <c r="H1137" s="2">
        <f t="shared" si="23"/>
        <v>0.55999999993946403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7308.25</v>
      </c>
      <c r="D1138" s="1">
        <f>BILANCA!E160</f>
        <v>7308.25</v>
      </c>
      <c r="E1138" s="1">
        <v>0</v>
      </c>
      <c r="F1138" s="1">
        <v>0</v>
      </c>
      <c r="G1138" s="2">
        <f t="shared" si="22"/>
        <v>3398.3362499999998</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7555.38</v>
      </c>
      <c r="D1140" s="1">
        <f>BILANCA!E162</f>
        <v>7555.38</v>
      </c>
      <c r="E1140" s="1">
        <v>0</v>
      </c>
      <c r="F1140" s="1">
        <v>0</v>
      </c>
      <c r="G1140" s="2">
        <f t="shared" si="22"/>
        <v>3558.5839800000003</v>
      </c>
      <c r="H1140" s="2">
        <f t="shared" si="23"/>
        <v>0.76000000000021828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256624.4</v>
      </c>
      <c r="D1141" s="1">
        <f>BILANCA!E163</f>
        <v>264239.88</v>
      </c>
      <c r="E1141" s="1">
        <v>0</v>
      </c>
      <c r="F1141" s="1">
        <v>0</v>
      </c>
      <c r="G1141" s="2">
        <f t="shared" si="22"/>
        <v>124046.45728</v>
      </c>
      <c r="H1141" s="2">
        <f t="shared" si="23"/>
        <v>0.51999999998952262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433.15000000002328</v>
      </c>
      <c r="D1142" s="1">
        <f>BILANCA!E164</f>
        <v>296.37</v>
      </c>
      <c r="E1142" s="1">
        <v>0</v>
      </c>
      <c r="F1142" s="1">
        <v>0</v>
      </c>
      <c r="G1142" s="2">
        <f t="shared" si="22"/>
        <v>163.1165100000037</v>
      </c>
      <c r="H1142" s="2">
        <f t="shared" si="23"/>
        <v>0.52000000002328761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711864.7</v>
      </c>
      <c r="D1143" s="1">
        <f>BILANCA!E165</f>
        <v>0</v>
      </c>
      <c r="E1143" s="1">
        <v>0</v>
      </c>
      <c r="F1143" s="1">
        <v>0</v>
      </c>
      <c r="G1143" s="2">
        <f t="shared" si="22"/>
        <v>113898.352</v>
      </c>
      <c r="H1143" s="2">
        <f t="shared" si="23"/>
        <v>0.30000000004656613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433.15</v>
      </c>
      <c r="D1144" s="1">
        <f>BILANCA!E166</f>
        <v>296.37</v>
      </c>
      <c r="E1144" s="1">
        <v>0</v>
      </c>
      <c r="F1144" s="1">
        <v>0</v>
      </c>
      <c r="G1144" s="2">
        <f t="shared" si="22"/>
        <v>165.16829000000001</v>
      </c>
      <c r="H1144" s="2">
        <f t="shared" si="23"/>
        <v>0.51999999999998181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711864.7</v>
      </c>
      <c r="D1147" s="1">
        <f>BILANCA!E169</f>
        <v>0</v>
      </c>
      <c r="E1147" s="1">
        <v>0</v>
      </c>
      <c r="F1147" s="1">
        <v>0</v>
      </c>
      <c r="G1147" s="2">
        <f t="shared" si="22"/>
        <v>116745.81079999999</v>
      </c>
      <c r="H1147" s="2">
        <f t="shared" si="23"/>
        <v>0.30000000004656613</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37195658.460000001</v>
      </c>
      <c r="D1152" s="1">
        <f>BILANCA!E175</f>
        <v>69978078.269999996</v>
      </c>
      <c r="E1152" s="1">
        <v>0</v>
      </c>
      <c r="F1152" s="1">
        <v>0</v>
      </c>
      <c r="G1152" s="2">
        <f t="shared" si="22"/>
        <v>29938656.734999999</v>
      </c>
      <c r="H1152" s="2">
        <f t="shared" si="23"/>
        <v>0.72999999672174454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1231953.24</v>
      </c>
      <c r="D1153" s="1">
        <f>BILANCA!E176</f>
        <v>978883.02</v>
      </c>
      <c r="E1153" s="1">
        <v>0</v>
      </c>
      <c r="F1153" s="1">
        <v>0</v>
      </c>
      <c r="G1153" s="2">
        <f t="shared" si="22"/>
        <v>542252.27760000003</v>
      </c>
      <c r="H1153" s="2">
        <f t="shared" si="23"/>
        <v>0.26000000000931323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170853.39</v>
      </c>
      <c r="D1154" s="1">
        <f>BILANCA!E177</f>
        <v>258762.22</v>
      </c>
      <c r="E1154" s="1">
        <v>0</v>
      </c>
      <c r="F1154" s="1">
        <v>0</v>
      </c>
      <c r="G1154" s="2">
        <f t="shared" si="22"/>
        <v>117712.60893000002</v>
      </c>
      <c r="H1154" s="2">
        <f t="shared" si="23"/>
        <v>0.61000000001513399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89909.47</v>
      </c>
      <c r="D1156" s="1">
        <f>BILANCA!E179</f>
        <v>111247.13</v>
      </c>
      <c r="E1156" s="1">
        <v>0</v>
      </c>
      <c r="F1156" s="1">
        <v>0</v>
      </c>
      <c r="G1156" s="2">
        <f t="shared" si="22"/>
        <v>54045.845289999997</v>
      </c>
      <c r="H1156" s="2">
        <f t="shared" si="23"/>
        <v>0.60000000000582077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3007.51</v>
      </c>
      <c r="D1157" s="1">
        <f>BILANCA!E180</f>
        <v>1511.6599999999999</v>
      </c>
      <c r="E1157" s="1">
        <v>0</v>
      </c>
      <c r="F1157" s="1">
        <v>0</v>
      </c>
      <c r="G1157" s="2">
        <f t="shared" si="22"/>
        <v>1049.3644199999999</v>
      </c>
      <c r="H1157" s="2">
        <f t="shared" si="23"/>
        <v>0.82999999999992724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1914.34</v>
      </c>
      <c r="D1159" s="1">
        <f>BILANCA!E182</f>
        <v>1063.52</v>
      </c>
      <c r="E1159" s="1">
        <v>0</v>
      </c>
      <c r="F1159" s="1">
        <v>0</v>
      </c>
      <c r="G1159" s="2">
        <f t="shared" si="22"/>
        <v>711.28287999999998</v>
      </c>
      <c r="H1159" s="2">
        <f t="shared" si="23"/>
        <v>0.81999999999993634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1093.17</v>
      </c>
      <c r="D1160" s="1">
        <f>BILANCA!E183</f>
        <v>448.14</v>
      </c>
      <c r="E1160" s="1">
        <v>0</v>
      </c>
      <c r="F1160" s="1">
        <v>0</v>
      </c>
      <c r="G1160" s="2">
        <f t="shared" si="22"/>
        <v>352.13265000000001</v>
      </c>
      <c r="H1160" s="2">
        <f t="shared" si="23"/>
        <v>0.31000000000005912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3019.44</v>
      </c>
      <c r="D1161" s="1">
        <f>BILANCA!E184</f>
        <v>48074.23</v>
      </c>
      <c r="E1161" s="1">
        <v>0</v>
      </c>
      <c r="F1161" s="1">
        <v>0</v>
      </c>
      <c r="G1161" s="2">
        <f t="shared" si="22"/>
        <v>17651.886199999997</v>
      </c>
      <c r="H1161" s="2">
        <f t="shared" si="23"/>
        <v>0.67000000000325599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8545.74</v>
      </c>
      <c r="D1163" s="1">
        <f>BILANCA!E186</f>
        <v>13278.26</v>
      </c>
      <c r="E1163" s="1">
        <v>0</v>
      </c>
      <c r="F1163" s="1">
        <v>0</v>
      </c>
      <c r="G1163" s="2">
        <f t="shared" si="22"/>
        <v>6318.4067999999997</v>
      </c>
      <c r="H1163" s="2">
        <f t="shared" si="23"/>
        <v>0.52000000000043656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66371.23</v>
      </c>
      <c r="D1165" s="1">
        <f>BILANCA!E188</f>
        <v>84650.94</v>
      </c>
      <c r="E1165" s="1">
        <v>0</v>
      </c>
      <c r="F1165" s="1">
        <v>0</v>
      </c>
      <c r="G1165" s="2">
        <f t="shared" si="22"/>
        <v>42892.506020000001</v>
      </c>
      <c r="H1165" s="2">
        <f t="shared" si="23"/>
        <v>0.28999999999359716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244283.62</v>
      </c>
      <c r="D1166" s="1">
        <f>BILANCA!E189</f>
        <v>115939.63</v>
      </c>
      <c r="E1166" s="1">
        <v>0</v>
      </c>
      <c r="F1166" s="1">
        <v>0</v>
      </c>
      <c r="G1166" s="2">
        <f t="shared" si="22"/>
        <v>87137.80704</v>
      </c>
      <c r="H1166" s="2">
        <f t="shared" si="23"/>
        <v>0.75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816816.23</v>
      </c>
      <c r="D1183" s="1">
        <f>BILANCA!E206</f>
        <v>601537.94000000006</v>
      </c>
      <c r="E1183" s="1">
        <v>0</v>
      </c>
      <c r="F1183" s="1">
        <v>0</v>
      </c>
      <c r="G1183" s="2">
        <f t="shared" si="22"/>
        <v>403978.42200000002</v>
      </c>
      <c r="H1183" s="2">
        <f t="shared" si="23"/>
        <v>0.28999999992083758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816816.23</v>
      </c>
      <c r="D1184" s="1">
        <f>BILANCA!E207</f>
        <v>601537.94000000006</v>
      </c>
      <c r="E1184" s="1">
        <v>0</v>
      </c>
      <c r="F1184" s="1">
        <v>0</v>
      </c>
      <c r="G1184" s="2">
        <f t="shared" si="22"/>
        <v>405998.31411000004</v>
      </c>
      <c r="H1184" s="2">
        <f t="shared" si="23"/>
        <v>0.28999999992083758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474352.07</v>
      </c>
      <c r="D1185" s="1">
        <f>BILANCA!E208</f>
        <v>416690.76</v>
      </c>
      <c r="E1185" s="1">
        <v>0</v>
      </c>
      <c r="F1185" s="1">
        <v>0</v>
      </c>
      <c r="G1185" s="2">
        <f t="shared" si="22"/>
        <v>264162.18518000003</v>
      </c>
      <c r="H1185" s="2">
        <f t="shared" si="23"/>
        <v>0.30999999999767169</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10871.02</v>
      </c>
      <c r="D1188" s="1">
        <f>BILANCA!E211</f>
        <v>15133.92</v>
      </c>
      <c r="E1188" s="1">
        <v>0</v>
      </c>
      <c r="F1188" s="1">
        <v>0</v>
      </c>
      <c r="G1188" s="2">
        <f t="shared" si="22"/>
        <v>8433.4663</v>
      </c>
      <c r="H1188" s="2">
        <f t="shared" si="23"/>
        <v>0.1000000000003638</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309701.87</v>
      </c>
      <c r="D1189" s="1">
        <f>BILANCA!E212</f>
        <v>154850.95000000001</v>
      </c>
      <c r="E1189" s="1">
        <v>0</v>
      </c>
      <c r="F1189" s="1">
        <v>0</v>
      </c>
      <c r="G1189" s="2">
        <f t="shared" si="22"/>
        <v>127597.17662</v>
      </c>
      <c r="H1189" s="2">
        <f t="shared" si="23"/>
        <v>0.17999999999301508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21891.27</v>
      </c>
      <c r="D1191" s="1">
        <f>BILANCA!E214</f>
        <v>14862.31</v>
      </c>
      <c r="E1191" s="1">
        <v>0</v>
      </c>
      <c r="F1191" s="1">
        <v>0</v>
      </c>
      <c r="G1191" s="2">
        <f t="shared" si="22"/>
        <v>10736.10512</v>
      </c>
      <c r="H1191" s="2">
        <f t="shared" si="23"/>
        <v>0.57999999999992724</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2643.23</v>
      </c>
      <c r="E1211" s="1">
        <v>0</v>
      </c>
      <c r="F1211" s="1">
        <v>0</v>
      </c>
      <c r="G1211" s="2">
        <f t="shared" si="22"/>
        <v>1205.31288</v>
      </c>
      <c r="H1211" s="2">
        <f t="shared" si="23"/>
        <v>0.23000000000001819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2643.23</v>
      </c>
      <c r="E1213" s="1">
        <v>0</v>
      </c>
      <c r="F1213" s="1">
        <v>0</v>
      </c>
      <c r="G1213" s="2">
        <f t="shared" si="22"/>
        <v>1215.8858</v>
      </c>
      <c r="H1213" s="2">
        <f t="shared" si="23"/>
        <v>0.23000000000001819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35963705.219999999</v>
      </c>
      <c r="D1214" s="1">
        <f>BILANCA!E237</f>
        <v>68999195.25</v>
      </c>
      <c r="E1214" s="1">
        <v>0</v>
      </c>
      <c r="F1214" s="1">
        <v>0</v>
      </c>
      <c r="G1214" s="2">
        <f t="shared" si="22"/>
        <v>40185244.111320004</v>
      </c>
      <c r="H1214" s="2">
        <f t="shared" si="23"/>
        <v>0.4699999988079071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34781879.240000002</v>
      </c>
      <c r="D1215" s="1">
        <f>BILANCA!E238</f>
        <v>66746464.650000006</v>
      </c>
      <c r="E1215" s="1">
        <v>0</v>
      </c>
      <c r="F1215" s="1">
        <v>0</v>
      </c>
      <c r="G1215" s="2">
        <f t="shared" si="22"/>
        <v>39039755.581280008</v>
      </c>
      <c r="H1215" s="2">
        <f t="shared" si="23"/>
        <v>0.58999999612569809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35598695.469999999</v>
      </c>
      <c r="D1216" s="1">
        <f>BILANCA!E239</f>
        <v>67348002.590000004</v>
      </c>
      <c r="E1216" s="1">
        <v>0</v>
      </c>
      <c r="F1216" s="1">
        <v>0</v>
      </c>
      <c r="G1216" s="2">
        <f t="shared" si="22"/>
        <v>39678665.251450002</v>
      </c>
      <c r="H1216" s="2">
        <f t="shared" si="23"/>
        <v>0.87999999523162842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33438960.920000002</v>
      </c>
      <c r="D1217" s="1">
        <f>BILANCA!E240</f>
        <v>65188931.649999999</v>
      </c>
      <c r="E1217" s="1">
        <v>0</v>
      </c>
      <c r="F1217" s="1">
        <v>0</v>
      </c>
      <c r="G1217" s="2">
        <f t="shared" si="22"/>
        <v>38333136.867480002</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2159734.5499999998</v>
      </c>
      <c r="D1218" s="1">
        <f>BILANCA!E241</f>
        <v>2159070.94</v>
      </c>
      <c r="E1218" s="1">
        <v>0</v>
      </c>
      <c r="F1218" s="1">
        <v>0</v>
      </c>
      <c r="G1218" s="2">
        <f t="shared" si="22"/>
        <v>1522300.9610499998</v>
      </c>
      <c r="H1218" s="2">
        <f t="shared" si="23"/>
        <v>0.51000000024214387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816816.23</v>
      </c>
      <c r="D1219" s="1">
        <f>BILANCA!E242</f>
        <v>601537.93999999994</v>
      </c>
      <c r="E1219" s="1">
        <v>0</v>
      </c>
      <c r="F1219" s="1">
        <v>0</v>
      </c>
      <c r="G1219" s="2">
        <f t="shared" si="22"/>
        <v>476694.53795999993</v>
      </c>
      <c r="H1219" s="2">
        <f t="shared" si="23"/>
        <v>0.2900000000372529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816816.23</v>
      </c>
      <c r="D1220" s="1">
        <f>BILANCA!E243</f>
        <v>601537.93999999994</v>
      </c>
      <c r="E1220" s="1">
        <v>0</v>
      </c>
      <c r="F1220" s="1">
        <v>0</v>
      </c>
      <c r="G1220" s="2">
        <f t="shared" si="22"/>
        <v>478714.43006999994</v>
      </c>
      <c r="H1220" s="2">
        <f t="shared" si="23"/>
        <v>0.2900000000372529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774425.75</v>
      </c>
      <c r="D1222" s="1">
        <f>BILANCA!E245</f>
        <v>1862100.32</v>
      </c>
      <c r="E1222" s="1">
        <v>0</v>
      </c>
      <c r="F1222" s="1">
        <v>0</v>
      </c>
      <c r="G1222" s="2">
        <f t="shared" si="22"/>
        <v>1075171.7072100001</v>
      </c>
      <c r="H1222" s="2">
        <f t="shared" si="23"/>
        <v>0.57000000006519258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1586820.58</v>
      </c>
      <c r="D1223" s="1">
        <f>BILANCA!E246</f>
        <v>2635755.31</v>
      </c>
      <c r="E1223" s="1">
        <v>0</v>
      </c>
      <c r="F1223" s="1">
        <v>0</v>
      </c>
      <c r="G1223" s="2">
        <f t="shared" si="22"/>
        <v>1645999.4879999999</v>
      </c>
      <c r="H1223" s="2">
        <f t="shared" si="23"/>
        <v>0.72999999998137355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1586820.58</v>
      </c>
      <c r="D1224" s="1">
        <f>BILANCA!E247</f>
        <v>2635755.31</v>
      </c>
      <c r="E1224" s="1">
        <v>0</v>
      </c>
      <c r="F1224" s="1">
        <v>0</v>
      </c>
      <c r="G1224" s="2">
        <f t="shared" si="22"/>
        <v>1652857.8192</v>
      </c>
      <c r="H1224" s="2">
        <f t="shared" si="23"/>
        <v>0.72999999998137355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812394.83000000007</v>
      </c>
      <c r="D1227" s="1">
        <f>BILANCA!E250</f>
        <v>773654.99</v>
      </c>
      <c r="E1227" s="1">
        <v>0</v>
      </c>
      <c r="F1227" s="1">
        <v>0</v>
      </c>
      <c r="G1227" s="2">
        <f t="shared" si="22"/>
        <v>575767.97363999998</v>
      </c>
      <c r="H1227" s="2">
        <f t="shared" si="23"/>
        <v>0.17999999993480742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619064.05000000005</v>
      </c>
      <c r="D1229" s="1">
        <f>BILANCA!E252</f>
        <v>770926.63</v>
      </c>
      <c r="E1229" s="1">
        <v>0</v>
      </c>
      <c r="F1229" s="1">
        <v>0</v>
      </c>
      <c r="G1229" s="2">
        <f t="shared" si="22"/>
        <v>531585.65825999994</v>
      </c>
      <c r="H1229" s="2">
        <f t="shared" si="23"/>
        <v>0.42000000004190952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193330.78</v>
      </c>
      <c r="D1230" s="1">
        <f>BILANCA!E253</f>
        <v>2728.36</v>
      </c>
      <c r="E1230" s="1">
        <v>0</v>
      </c>
      <c r="F1230" s="1">
        <v>0</v>
      </c>
      <c r="G1230" s="2">
        <f t="shared" si="22"/>
        <v>49100.512500000004</v>
      </c>
      <c r="H1230" s="2">
        <f t="shared" si="23"/>
        <v>0.58000000000129148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406967.08</v>
      </c>
      <c r="D1232" s="1">
        <f>BILANCA!E255</f>
        <v>390333.91</v>
      </c>
      <c r="E1232" s="1">
        <v>0</v>
      </c>
      <c r="F1232" s="1">
        <v>0</v>
      </c>
      <c r="G1232" s="2">
        <f t="shared" si="22"/>
        <v>295721.09009999997</v>
      </c>
      <c r="H1232" s="2">
        <f t="shared" si="23"/>
        <v>0.17000000004190952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433.15</v>
      </c>
      <c r="D1233" s="1">
        <f>BILANCA!E256</f>
        <v>296.37</v>
      </c>
      <c r="E1233" s="1">
        <v>0</v>
      </c>
      <c r="F1233" s="1">
        <v>0</v>
      </c>
      <c r="G1233" s="2">
        <f t="shared" si="22"/>
        <v>256.47249999999997</v>
      </c>
      <c r="H1233" s="2">
        <f t="shared" si="23"/>
        <v>0.51999999999998181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3760632.47</v>
      </c>
      <c r="D1236" s="1">
        <f>BILANCA!E259</f>
        <v>2239890.9</v>
      </c>
      <c r="E1236" s="1">
        <v>0</v>
      </c>
      <c r="F1236" s="1">
        <v>0</v>
      </c>
      <c r="G1236" s="2">
        <f t="shared" si="22"/>
        <v>2084824.8103100001</v>
      </c>
      <c r="H1236" s="2">
        <f t="shared" si="23"/>
        <v>0.57000000029802322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3760632.47</v>
      </c>
      <c r="D1237" s="1">
        <f>BILANCA!E260</f>
        <v>2239890.9</v>
      </c>
      <c r="E1237" s="1">
        <v>0</v>
      </c>
      <c r="F1237" s="1">
        <v>0</v>
      </c>
      <c r="G1237" s="2">
        <f t="shared" si="22"/>
        <v>2093065.2245800002</v>
      </c>
      <c r="H1237" s="2">
        <f t="shared" si="23"/>
        <v>0.57000000029802322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82614</v>
      </c>
      <c r="D1239" s="1">
        <f>BILANCA!E263</f>
        <v>2198.65</v>
      </c>
      <c r="E1239" s="1">
        <v>0</v>
      </c>
      <c r="F1239" s="1">
        <v>0</v>
      </c>
      <c r="G1239" s="2">
        <f t="shared" si="22"/>
        <v>22274.892800000001</v>
      </c>
      <c r="H1239" s="2">
        <f t="shared" si="23"/>
        <v>0.34999999999990905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555712.14</v>
      </c>
      <c r="D1240" s="1">
        <f>BILANCA!E264</f>
        <v>450162.03</v>
      </c>
      <c r="E1240" s="1">
        <v>0</v>
      </c>
      <c r="F1240" s="1">
        <v>0</v>
      </c>
      <c r="G1240" s="2">
        <f t="shared" si="22"/>
        <v>374201.30340000003</v>
      </c>
      <c r="H1240" s="2">
        <f t="shared" si="23"/>
        <v>0.17000000004190952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117329.38</v>
      </c>
      <c r="D1241" s="1">
        <f>BILANCA!E265</f>
        <v>215549.27</v>
      </c>
      <c r="E1241" s="1">
        <v>0</v>
      </c>
      <c r="F1241" s="1">
        <v>0</v>
      </c>
      <c r="G1241" s="2">
        <f t="shared" si="22"/>
        <v>141494.40336</v>
      </c>
      <c r="H1241" s="2">
        <f t="shared" si="23"/>
        <v>0.64999999999417923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711864.7</v>
      </c>
      <c r="D1242" s="1">
        <f>BILANCA!E266</f>
        <v>0</v>
      </c>
      <c r="E1242" s="1">
        <v>0</v>
      </c>
      <c r="F1242" s="1">
        <v>0</v>
      </c>
      <c r="G1242" s="2">
        <f t="shared" ref="G1242:G1479" si="24">B1242/1000*C1242+B1242/500*D1242</f>
        <v>184372.95729999998</v>
      </c>
      <c r="H1242" s="2">
        <f t="shared" si="23"/>
        <v>0.30000000004656613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433.15</v>
      </c>
      <c r="D1243" s="1">
        <f>BILANCA!E267</f>
        <v>296.37</v>
      </c>
      <c r="E1243" s="1">
        <v>0</v>
      </c>
      <c r="F1243" s="1">
        <v>0</v>
      </c>
      <c r="G1243" s="2">
        <f t="shared" si="24"/>
        <v>266.73140000000001</v>
      </c>
      <c r="H1243" s="2">
        <f t="shared" si="23"/>
        <v>0.51999999999998181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2267.4499999999998</v>
      </c>
      <c r="D1244" s="1">
        <f>BILANCA!E268</f>
        <v>411.69</v>
      </c>
      <c r="E1244" s="1">
        <v>0</v>
      </c>
      <c r="F1244" s="1">
        <v>0</v>
      </c>
      <c r="G1244" s="2">
        <f t="shared" si="24"/>
        <v>806.70663000000002</v>
      </c>
      <c r="H1244" s="2">
        <f t="shared" si="23"/>
        <v>0.75999999999982037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1198.92</v>
      </c>
      <c r="D1245" s="1">
        <f>BILANCA!E269</f>
        <v>10937.41</v>
      </c>
      <c r="E1245" s="1">
        <v>0</v>
      </c>
      <c r="F1245" s="1">
        <v>0</v>
      </c>
      <c r="G1245" s="2">
        <f t="shared" si="24"/>
        <v>6045.31988</v>
      </c>
      <c r="H1245" s="2">
        <f t="shared" si="23"/>
        <v>0.48999999999978172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22843.23</v>
      </c>
      <c r="D1249" s="1">
        <f>BILANCA!E273</f>
        <v>0</v>
      </c>
      <c r="E1249" s="1">
        <v>0</v>
      </c>
      <c r="F1249" s="1">
        <v>0</v>
      </c>
      <c r="G1249" s="2">
        <f t="shared" si="24"/>
        <v>6076.29918</v>
      </c>
      <c r="H1249" s="2">
        <f t="shared" si="23"/>
        <v>0.22999999999956344</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7.03</v>
      </c>
      <c r="D1263" s="1">
        <f>BILANCA!E287</f>
        <v>1490.2</v>
      </c>
      <c r="E1263" s="1">
        <v>0</v>
      </c>
      <c r="F1263" s="1">
        <v>0</v>
      </c>
      <c r="G1263" s="2">
        <f t="shared" si="24"/>
        <v>836.48040000000003</v>
      </c>
      <c r="H1263" s="2">
        <f t="shared" si="23"/>
        <v>0.23000000000004572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170846.36</v>
      </c>
      <c r="D1264" s="1">
        <f>BILANCA!E288</f>
        <v>257272.02</v>
      </c>
      <c r="E1264" s="1">
        <v>0</v>
      </c>
      <c r="F1264" s="1">
        <v>0</v>
      </c>
      <c r="G1264" s="2">
        <f t="shared" si="24"/>
        <v>192594.70240000001</v>
      </c>
      <c r="H1264" s="2">
        <f t="shared" si="23"/>
        <v>0.37999999997555278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4695.51</v>
      </c>
      <c r="E1265" s="1">
        <v>0</v>
      </c>
      <c r="F1265" s="1">
        <v>0</v>
      </c>
      <c r="G1265" s="2">
        <f t="shared" si="24"/>
        <v>2648.26764</v>
      </c>
      <c r="H1265" s="2">
        <f t="shared" si="23"/>
        <v>0.48999999999978172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244283.62</v>
      </c>
      <c r="D1266" s="1">
        <f>BILANCA!E290</f>
        <v>111244.12</v>
      </c>
      <c r="E1266" s="1">
        <v>0</v>
      </c>
      <c r="F1266" s="1">
        <v>0</v>
      </c>
      <c r="G1266" s="2">
        <f t="shared" si="24"/>
        <v>132096.43637999997</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816816.23</v>
      </c>
      <c r="D1270" s="1">
        <f>BILANCA!E294</f>
        <v>601537.93999999994</v>
      </c>
      <c r="E1270" s="1">
        <v>0</v>
      </c>
      <c r="F1270" s="1">
        <v>0</v>
      </c>
      <c r="G1270" s="2">
        <f t="shared" si="24"/>
        <v>579709.03556999995</v>
      </c>
      <c r="H1270" s="2">
        <f t="shared" si="23"/>
        <v>0.2900000000372529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15181.24</v>
      </c>
      <c r="D1272" s="1">
        <f>BILANCA!E296</f>
        <v>26892.36</v>
      </c>
      <c r="E1272" s="1">
        <v>0</v>
      </c>
      <c r="F1272" s="1">
        <v>0</v>
      </c>
      <c r="G1272" s="2">
        <f t="shared" si="24"/>
        <v>19931.16244</v>
      </c>
      <c r="H1272" s="2">
        <f t="shared" si="23"/>
        <v>0.6000000000003638</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4899.13</v>
      </c>
      <c r="D1273" s="1">
        <f>BILANCA!E297</f>
        <v>5081.0600000000004</v>
      </c>
      <c r="E1273" s="1">
        <v>0</v>
      </c>
      <c r="F1273" s="1">
        <v>0</v>
      </c>
      <c r="G1273" s="2">
        <f t="shared" si="24"/>
        <v>4367.7624999999998</v>
      </c>
      <c r="H1273" s="2">
        <f t="shared" si="23"/>
        <v>0.19000000000050932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20624.54</v>
      </c>
      <c r="D1275" s="1">
        <f>BILANCA!E299</f>
        <v>18886.54</v>
      </c>
      <c r="E1275" s="1">
        <v>0</v>
      </c>
      <c r="F1275" s="1">
        <v>0</v>
      </c>
      <c r="G1275" s="2">
        <f t="shared" si="24"/>
        <v>17052.105039999999</v>
      </c>
      <c r="H1275" s="2">
        <f t="shared" si="23"/>
        <v>0.91999999999825377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9866.06</v>
      </c>
      <c r="E1276" s="1">
        <v>0</v>
      </c>
      <c r="F1276" s="1">
        <v>0</v>
      </c>
      <c r="G1276" s="2">
        <f t="shared" si="24"/>
        <v>5781.5111599999991</v>
      </c>
      <c r="H1276" s="2">
        <f t="shared" si="23"/>
        <v>5.9999999999490683E-2</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21891.27</v>
      </c>
      <c r="D1288" s="1">
        <f>BILANCA!E312</f>
        <v>14862.31</v>
      </c>
      <c r="E1288" s="1">
        <v>0</v>
      </c>
      <c r="F1288" s="1">
        <v>0</v>
      </c>
      <c r="G1288" s="2">
        <f t="shared" si="24"/>
        <v>15742.846449999999</v>
      </c>
      <c r="H1288" s="2">
        <f t="shared" si="23"/>
        <v>0.57999999999992724</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766206.75</v>
      </c>
      <c r="D1299" s="6">
        <f>'RAS-funkcijski'!E5</f>
        <v>872808</v>
      </c>
      <c r="E1299" s="6">
        <v>0</v>
      </c>
      <c r="F1299" s="6">
        <v>0</v>
      </c>
      <c r="G1299" s="7">
        <f t="shared" si="24"/>
        <v>2511.8227500000003</v>
      </c>
      <c r="H1299" s="7">
        <f t="shared" si="23"/>
        <v>0.25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107314.92</v>
      </c>
      <c r="D1300" s="1">
        <f>'RAS-funkcijski'!E6</f>
        <v>120357.98</v>
      </c>
      <c r="E1300" s="1">
        <v>0</v>
      </c>
      <c r="F1300" s="1">
        <v>0</v>
      </c>
      <c r="G1300" s="2">
        <f t="shared" si="24"/>
        <v>696.06176000000005</v>
      </c>
      <c r="H1300" s="2">
        <f t="shared" si="23"/>
        <v>0.10000000000582077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107314.92</v>
      </c>
      <c r="D1301" s="1">
        <f>'RAS-funkcijski'!E7</f>
        <v>120357.98</v>
      </c>
      <c r="E1301" s="1">
        <v>0</v>
      </c>
      <c r="F1301" s="1">
        <v>0</v>
      </c>
      <c r="G1301" s="2">
        <f t="shared" si="24"/>
        <v>1044.0926399999998</v>
      </c>
      <c r="H1301" s="2">
        <f t="shared" si="23"/>
        <v>0.10000000000582077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658088.86</v>
      </c>
      <c r="D1307" s="1">
        <f>'RAS-funkcijski'!E13</f>
        <v>752450.02</v>
      </c>
      <c r="E1307" s="1">
        <v>0</v>
      </c>
      <c r="F1307" s="1">
        <v>0</v>
      </c>
      <c r="G1307" s="2">
        <f t="shared" si="24"/>
        <v>19466.900099999999</v>
      </c>
      <c r="H1307" s="2">
        <f t="shared" si="23"/>
        <v>0.16000000003259629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310831.35999999999</v>
      </c>
      <c r="D1308" s="1">
        <f>'RAS-funkcijski'!E14</f>
        <v>374760.64</v>
      </c>
      <c r="E1308" s="1">
        <v>0</v>
      </c>
      <c r="F1308" s="1">
        <v>0</v>
      </c>
      <c r="G1308" s="2">
        <f t="shared" si="24"/>
        <v>10603.526400000001</v>
      </c>
      <c r="H1308" s="2">
        <f t="shared" si="23"/>
        <v>0.71999999997206032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347257.5</v>
      </c>
      <c r="D1310" s="1">
        <f>'RAS-funkcijski'!E16</f>
        <v>377689.38</v>
      </c>
      <c r="E1310" s="1">
        <v>0</v>
      </c>
      <c r="F1310" s="1">
        <v>0</v>
      </c>
      <c r="G1310" s="2">
        <f t="shared" si="24"/>
        <v>13231.635120000001</v>
      </c>
      <c r="H1310" s="2">
        <f t="shared" si="23"/>
        <v>0.88000000000465661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802.97</v>
      </c>
      <c r="D1313" s="1">
        <f>'RAS-funkcijski'!E19</f>
        <v>0</v>
      </c>
      <c r="E1313" s="1">
        <v>0</v>
      </c>
      <c r="F1313" s="1">
        <v>0</v>
      </c>
      <c r="G1313" s="2">
        <f t="shared" si="24"/>
        <v>12.044549999999999</v>
      </c>
      <c r="H1313" s="2">
        <f t="shared" si="23"/>
        <v>2.9999999999972715E-2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46</v>
      </c>
      <c r="E1316" s="1">
        <v>0</v>
      </c>
      <c r="F1316" s="1">
        <v>0</v>
      </c>
      <c r="G1316" s="2">
        <f t="shared" si="24"/>
        <v>1.6559999999999999</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46</v>
      </c>
      <c r="E1318" s="1">
        <v>0</v>
      </c>
      <c r="F1318" s="1">
        <v>0</v>
      </c>
      <c r="G1318" s="2">
        <f t="shared" si="24"/>
        <v>1.84</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84411.7</v>
      </c>
      <c r="D1322" s="1">
        <f>'RAS-funkcijski'!E28</f>
        <v>104679.47</v>
      </c>
      <c r="E1322" s="1">
        <v>0</v>
      </c>
      <c r="F1322" s="1">
        <v>0</v>
      </c>
      <c r="G1322" s="2">
        <f t="shared" si="24"/>
        <v>7050.4953599999999</v>
      </c>
      <c r="H1322" s="2">
        <f t="shared" si="23"/>
        <v>0.77000000000407454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82288.14</v>
      </c>
      <c r="D1324" s="1">
        <f>'RAS-funkcijski'!E30</f>
        <v>101361.4</v>
      </c>
      <c r="E1324" s="1">
        <v>0</v>
      </c>
      <c r="F1324" s="1">
        <v>0</v>
      </c>
      <c r="G1324" s="2">
        <f t="shared" si="24"/>
        <v>7410.2844399999994</v>
      </c>
      <c r="H1324" s="2">
        <f t="shared" si="23"/>
        <v>0.53999999999359716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2123.56</v>
      </c>
      <c r="D1328" s="1">
        <f>'RAS-funkcijski'!E34</f>
        <v>3318.07</v>
      </c>
      <c r="E1328" s="1">
        <v>0</v>
      </c>
      <c r="F1328" s="1">
        <v>0</v>
      </c>
      <c r="G1328" s="2">
        <f t="shared" si="24"/>
        <v>262.791</v>
      </c>
      <c r="H1328" s="2">
        <f t="shared" si="23"/>
        <v>0.51000000000021828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1690693.1700000002</v>
      </c>
      <c r="D1329" s="1">
        <f>'RAS-funkcijski'!E35</f>
        <v>1449998.41</v>
      </c>
      <c r="E1329" s="1">
        <v>0</v>
      </c>
      <c r="F1329" s="1">
        <v>0</v>
      </c>
      <c r="G1329" s="2">
        <f t="shared" si="24"/>
        <v>142311.38968999998</v>
      </c>
      <c r="H1329" s="2">
        <f t="shared" si="23"/>
        <v>0.58000000007450581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16396.349999999999</v>
      </c>
      <c r="D1330" s="1">
        <f>'RAS-funkcijski'!E36</f>
        <v>12997.15</v>
      </c>
      <c r="E1330" s="1">
        <v>0</v>
      </c>
      <c r="F1330" s="1">
        <v>0</v>
      </c>
      <c r="G1330" s="2">
        <f t="shared" si="24"/>
        <v>1356.5007999999998</v>
      </c>
      <c r="H1330" s="2">
        <f t="shared" si="23"/>
        <v>0.49999999999818101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16396.349999999999</v>
      </c>
      <c r="D1331" s="1">
        <f>'RAS-funkcijski'!E37</f>
        <v>12997.15</v>
      </c>
      <c r="E1331" s="1">
        <v>0</v>
      </c>
      <c r="F1331" s="1">
        <v>0</v>
      </c>
      <c r="G1331" s="2">
        <f t="shared" si="24"/>
        <v>1398.8914500000001</v>
      </c>
      <c r="H1331" s="2">
        <f t="shared" si="23"/>
        <v>0.49999999999818101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3967.08</v>
      </c>
      <c r="D1333" s="1">
        <f>'RAS-funkcijski'!E39</f>
        <v>4298.87</v>
      </c>
      <c r="E1333" s="1">
        <v>0</v>
      </c>
      <c r="F1333" s="1">
        <v>0</v>
      </c>
      <c r="G1333" s="2">
        <f t="shared" si="24"/>
        <v>439.76870000000002</v>
      </c>
      <c r="H1333" s="2">
        <f t="shared" si="23"/>
        <v>0.21000000000003638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3967.08</v>
      </c>
      <c r="D1334" s="1">
        <f>'RAS-funkcijski'!E40</f>
        <v>4298.87</v>
      </c>
      <c r="E1334" s="1">
        <v>0</v>
      </c>
      <c r="F1334" s="1">
        <v>0</v>
      </c>
      <c r="G1334" s="2">
        <f t="shared" si="24"/>
        <v>452.33351999999991</v>
      </c>
      <c r="H1334" s="2">
        <f t="shared" si="23"/>
        <v>0.21000000000003638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84690.92</v>
      </c>
      <c r="D1344" s="1">
        <f>'RAS-funkcijski'!E50</f>
        <v>136152.31</v>
      </c>
      <c r="E1344" s="1">
        <v>0</v>
      </c>
      <c r="F1344" s="1">
        <v>0</v>
      </c>
      <c r="G1344" s="2">
        <f t="shared" si="24"/>
        <v>16421.794839999999</v>
      </c>
      <c r="H1344" s="2">
        <f t="shared" si="27"/>
        <v>0.38999999999941792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84690.92</v>
      </c>
      <c r="D1347" s="1">
        <f>'RAS-funkcijski'!E53</f>
        <v>136152.31</v>
      </c>
      <c r="E1347" s="1">
        <v>0</v>
      </c>
      <c r="F1347" s="1">
        <v>0</v>
      </c>
      <c r="G1347" s="2">
        <f t="shared" si="24"/>
        <v>17492.781460000002</v>
      </c>
      <c r="H1347" s="2">
        <f t="shared" si="27"/>
        <v>0.38999999999941792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31358.98</v>
      </c>
      <c r="D1348" s="1">
        <f>'RAS-funkcijski'!E54</f>
        <v>78069.61</v>
      </c>
      <c r="E1348" s="1">
        <v>0</v>
      </c>
      <c r="F1348" s="1">
        <v>0</v>
      </c>
      <c r="G1348" s="2">
        <f t="shared" si="24"/>
        <v>9374.91</v>
      </c>
      <c r="H1348" s="2">
        <f t="shared" si="27"/>
        <v>0.40999999999985448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31358.98</v>
      </c>
      <c r="D1349" s="1">
        <f>'RAS-funkcijski'!E55</f>
        <v>78069.61</v>
      </c>
      <c r="E1349" s="1">
        <v>0</v>
      </c>
      <c r="F1349" s="1">
        <v>0</v>
      </c>
      <c r="G1349" s="2">
        <f t="shared" si="24"/>
        <v>9562.4081999999999</v>
      </c>
      <c r="H1349" s="2">
        <f t="shared" si="27"/>
        <v>0.40999999999985448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1542857.5</v>
      </c>
      <c r="D1355" s="1">
        <f>'RAS-funkcijski'!E61</f>
        <v>1206959.71</v>
      </c>
      <c r="E1355" s="1">
        <v>0</v>
      </c>
      <c r="F1355" s="1">
        <v>0</v>
      </c>
      <c r="G1355" s="2">
        <f t="shared" si="24"/>
        <v>225536.28443999999</v>
      </c>
      <c r="H1355" s="2">
        <f t="shared" si="27"/>
        <v>0.7900000000372529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48443.83</v>
      </c>
      <c r="D1358" s="1">
        <f>'RAS-funkcijski'!E64</f>
        <v>208529.06</v>
      </c>
      <c r="E1358" s="1">
        <v>0</v>
      </c>
      <c r="F1358" s="1">
        <v>0</v>
      </c>
      <c r="G1358" s="2">
        <f t="shared" si="24"/>
        <v>27930.116999999998</v>
      </c>
      <c r="H1358" s="2">
        <f t="shared" si="27"/>
        <v>0.22999999999592546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1494413.67</v>
      </c>
      <c r="D1359" s="1">
        <f>'RAS-funkcijski'!E65</f>
        <v>998430.65</v>
      </c>
      <c r="E1359" s="1">
        <v>0</v>
      </c>
      <c r="F1359" s="1">
        <v>0</v>
      </c>
      <c r="G1359" s="2">
        <f t="shared" si="24"/>
        <v>212967.77317</v>
      </c>
      <c r="H1359" s="2">
        <f t="shared" si="27"/>
        <v>0.68000000005122274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11422.34</v>
      </c>
      <c r="D1368" s="1">
        <f>'RAS-funkcijski'!E74</f>
        <v>11520.76</v>
      </c>
      <c r="E1368" s="1">
        <v>0</v>
      </c>
      <c r="F1368" s="1">
        <v>0</v>
      </c>
      <c r="G1368" s="2">
        <f t="shared" si="24"/>
        <v>2412.4702000000002</v>
      </c>
      <c r="H1368" s="2">
        <f t="shared" si="27"/>
        <v>0.57999999999992724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39682.79</v>
      </c>
      <c r="D1369" s="1">
        <f>'RAS-funkcijski'!E75</f>
        <v>25179.25</v>
      </c>
      <c r="E1369" s="1">
        <v>0</v>
      </c>
      <c r="F1369" s="1">
        <v>0</v>
      </c>
      <c r="G1369" s="2">
        <f t="shared" si="24"/>
        <v>6392.9315899999992</v>
      </c>
      <c r="H1369" s="2">
        <f t="shared" si="27"/>
        <v>0.45999999999912689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13347.91</v>
      </c>
      <c r="D1370" s="1">
        <f>'RAS-funkcijski'!E76</f>
        <v>889.51</v>
      </c>
      <c r="E1370" s="1">
        <v>0</v>
      </c>
      <c r="F1370" s="1">
        <v>0</v>
      </c>
      <c r="G1370" s="2">
        <f t="shared" si="24"/>
        <v>1089.13896</v>
      </c>
      <c r="H1370" s="2">
        <f t="shared" si="27"/>
        <v>0.58000000000015461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14117.13</v>
      </c>
      <c r="D1372" s="1">
        <f>'RAS-funkcijski'!E78</f>
        <v>7659.48</v>
      </c>
      <c r="E1372" s="1">
        <v>0</v>
      </c>
      <c r="F1372" s="1">
        <v>0</v>
      </c>
      <c r="G1372" s="2">
        <f t="shared" si="24"/>
        <v>2178.2706600000001</v>
      </c>
      <c r="H1372" s="2">
        <f t="shared" si="27"/>
        <v>0.60999999999876309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12217.75</v>
      </c>
      <c r="D1375" s="1">
        <f>'RAS-funkcijski'!E81</f>
        <v>16630.259999999998</v>
      </c>
      <c r="E1375" s="1">
        <v>0</v>
      </c>
      <c r="F1375" s="1">
        <v>0</v>
      </c>
      <c r="G1375" s="2">
        <f t="shared" si="24"/>
        <v>3501.8267900000001</v>
      </c>
      <c r="H1375" s="2">
        <f t="shared" si="27"/>
        <v>0.50999999999839929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890634.04999999993</v>
      </c>
      <c r="D1376" s="1">
        <f>'RAS-funkcijski'!E82</f>
        <v>995867.64</v>
      </c>
      <c r="E1376" s="1">
        <v>0</v>
      </c>
      <c r="F1376" s="1">
        <v>0</v>
      </c>
      <c r="G1376" s="2">
        <f t="shared" si="24"/>
        <v>224824.80773999999</v>
      </c>
      <c r="H1376" s="2">
        <f t="shared" si="27"/>
        <v>0.40999999991618097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247.47</v>
      </c>
      <c r="D1377" s="1">
        <f>'RAS-funkcijski'!E83</f>
        <v>247.44</v>
      </c>
      <c r="E1377" s="1">
        <v>0</v>
      </c>
      <c r="F1377" s="1">
        <v>0</v>
      </c>
      <c r="G1377" s="2">
        <f t="shared" si="24"/>
        <v>58.645650000000003</v>
      </c>
      <c r="H1377" s="2">
        <f t="shared" si="27"/>
        <v>0.90999999999999659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645243.86</v>
      </c>
      <c r="D1378" s="1">
        <f>'RAS-funkcijski'!E84</f>
        <v>725576.02</v>
      </c>
      <c r="E1378" s="1">
        <v>0</v>
      </c>
      <c r="F1378" s="1">
        <v>0</v>
      </c>
      <c r="G1378" s="2">
        <f t="shared" si="24"/>
        <v>167711.67200000002</v>
      </c>
      <c r="H1378" s="2">
        <f t="shared" si="27"/>
        <v>0.16000000003259629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107656.6</v>
      </c>
      <c r="D1380" s="1">
        <f>'RAS-funkcijski'!E86</f>
        <v>91625.81</v>
      </c>
      <c r="E1380" s="1">
        <v>0</v>
      </c>
      <c r="F1380" s="1">
        <v>0</v>
      </c>
      <c r="G1380" s="2">
        <f t="shared" si="24"/>
        <v>23854.474040000001</v>
      </c>
      <c r="H1380" s="2">
        <f t="shared" si="27"/>
        <v>0.58999999999650754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137486.12</v>
      </c>
      <c r="D1382" s="1">
        <f>'RAS-funkcijski'!E88</f>
        <v>178418.37</v>
      </c>
      <c r="E1382" s="1">
        <v>0</v>
      </c>
      <c r="F1382" s="1">
        <v>0</v>
      </c>
      <c r="G1382" s="2">
        <f t="shared" si="24"/>
        <v>41523.120240000004</v>
      </c>
      <c r="H1382" s="2">
        <f t="shared" si="27"/>
        <v>0.48999999999068677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83426.510000000009</v>
      </c>
      <c r="D1383" s="1">
        <f>'RAS-funkcijski'!E89</f>
        <v>80362.429999999993</v>
      </c>
      <c r="E1383" s="1">
        <v>0</v>
      </c>
      <c r="F1383" s="1">
        <v>0</v>
      </c>
      <c r="G1383" s="2">
        <f t="shared" si="24"/>
        <v>20752.866450000001</v>
      </c>
      <c r="H1383" s="2">
        <f t="shared" si="27"/>
        <v>0.91999999998370185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18887.12</v>
      </c>
      <c r="D1388" s="1">
        <f>'RAS-funkcijski'!E94</f>
        <v>18646.650000000001</v>
      </c>
      <c r="E1388" s="1">
        <v>0</v>
      </c>
      <c r="F1388" s="1">
        <v>0</v>
      </c>
      <c r="G1388" s="2">
        <f t="shared" si="24"/>
        <v>5056.2377999999999</v>
      </c>
      <c r="H1388" s="2">
        <f t="shared" si="27"/>
        <v>0.46999999999752617</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18887.12</v>
      </c>
      <c r="D1389" s="1">
        <f>'RAS-funkcijski'!E95</f>
        <v>18646.650000000001</v>
      </c>
      <c r="E1389" s="1">
        <v>0</v>
      </c>
      <c r="F1389" s="1">
        <v>0</v>
      </c>
      <c r="G1389" s="2">
        <f t="shared" si="24"/>
        <v>5112.4182199999996</v>
      </c>
      <c r="H1389" s="2">
        <f t="shared" si="27"/>
        <v>0.46999999999752617</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5308.91</v>
      </c>
      <c r="D1393" s="1">
        <f>'RAS-funkcijski'!E99</f>
        <v>5309</v>
      </c>
      <c r="E1393" s="1">
        <v>0</v>
      </c>
      <c r="F1393" s="1">
        <v>0</v>
      </c>
      <c r="G1393" s="2">
        <f t="shared" si="24"/>
        <v>1513.05645</v>
      </c>
      <c r="H1393" s="2">
        <f t="shared" si="27"/>
        <v>9.0000000000145519E-2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5308.91</v>
      </c>
      <c r="D1396" s="1">
        <f>'RAS-funkcijski'!E102</f>
        <v>5309</v>
      </c>
      <c r="E1396" s="1">
        <v>0</v>
      </c>
      <c r="F1396" s="1">
        <v>0</v>
      </c>
      <c r="G1396" s="2">
        <f t="shared" si="24"/>
        <v>1560.83718</v>
      </c>
      <c r="H1396" s="2">
        <f t="shared" si="27"/>
        <v>9.0000000000145519E-2</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28970.83</v>
      </c>
      <c r="D1398" s="1">
        <f>'RAS-funkcijski'!E104</f>
        <v>30341.77</v>
      </c>
      <c r="E1398" s="1">
        <v>0</v>
      </c>
      <c r="F1398" s="1">
        <v>0</v>
      </c>
      <c r="G1398" s="2">
        <f t="shared" si="24"/>
        <v>8965.4370000000017</v>
      </c>
      <c r="H1398" s="2">
        <f t="shared" si="27"/>
        <v>0.39999999999781721</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30259.65</v>
      </c>
      <c r="D1400" s="1">
        <f>'RAS-funkcijski'!E106</f>
        <v>26065.01</v>
      </c>
      <c r="E1400" s="1">
        <v>0</v>
      </c>
      <c r="F1400" s="1">
        <v>0</v>
      </c>
      <c r="G1400" s="2">
        <f t="shared" si="24"/>
        <v>8403.7463399999997</v>
      </c>
      <c r="H1400" s="2">
        <f t="shared" si="27"/>
        <v>0.3599999999969441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398516.74</v>
      </c>
      <c r="D1401" s="1">
        <f>'RAS-funkcijski'!E107</f>
        <v>486848.5</v>
      </c>
      <c r="E1401" s="1">
        <v>0</v>
      </c>
      <c r="F1401" s="1">
        <v>0</v>
      </c>
      <c r="G1401" s="2">
        <f t="shared" si="24"/>
        <v>141338.01522</v>
      </c>
      <c r="H1401" s="2">
        <f t="shared" si="27"/>
        <v>0.76000000000931323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87899.16</v>
      </c>
      <c r="D1402" s="1">
        <f>'RAS-funkcijski'!E108</f>
        <v>94501.42</v>
      </c>
      <c r="E1402" s="1">
        <v>0</v>
      </c>
      <c r="F1402" s="1">
        <v>0</v>
      </c>
      <c r="G1402" s="2">
        <f t="shared" si="24"/>
        <v>28797.808000000001</v>
      </c>
      <c r="H1402" s="2">
        <f t="shared" si="27"/>
        <v>0.58000000000174623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41445.17</v>
      </c>
      <c r="D1403" s="1">
        <f>'RAS-funkcijski'!E109</f>
        <v>42891.6</v>
      </c>
      <c r="E1403" s="1">
        <v>0</v>
      </c>
      <c r="F1403" s="1">
        <v>0</v>
      </c>
      <c r="G1403" s="2">
        <f t="shared" si="24"/>
        <v>13358.97885</v>
      </c>
      <c r="H1403" s="2">
        <f t="shared" si="27"/>
        <v>0.56999999999970896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15916.45</v>
      </c>
      <c r="D1405" s="1">
        <f>'RAS-funkcijski'!E111</f>
        <v>7654.23</v>
      </c>
      <c r="E1405" s="1">
        <v>0</v>
      </c>
      <c r="F1405" s="1">
        <v>0</v>
      </c>
      <c r="G1405" s="2">
        <f t="shared" si="24"/>
        <v>3341.0653699999998</v>
      </c>
      <c r="H1405" s="2">
        <f t="shared" si="27"/>
        <v>0.68000000000029104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2947.01</v>
      </c>
      <c r="E1406" s="1">
        <v>0</v>
      </c>
      <c r="F1406" s="1">
        <v>0</v>
      </c>
      <c r="G1406" s="2">
        <f t="shared" si="24"/>
        <v>636.55416000000002</v>
      </c>
      <c r="H1406" s="2">
        <f t="shared" si="27"/>
        <v>1.0000000000218279E-2</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253255.96</v>
      </c>
      <c r="D1407" s="1">
        <f>'RAS-funkcijski'!E113</f>
        <v>338854.24</v>
      </c>
      <c r="E1407" s="1">
        <v>0</v>
      </c>
      <c r="F1407" s="1">
        <v>0</v>
      </c>
      <c r="G1407" s="2">
        <f t="shared" si="24"/>
        <v>101475.12396</v>
      </c>
      <c r="H1407" s="2">
        <f t="shared" si="27"/>
        <v>0.27999999999883585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139056.30000000002</v>
      </c>
      <c r="D1408" s="1">
        <f>'RAS-funkcijski'!E114</f>
        <v>541483.69000000006</v>
      </c>
      <c r="E1408" s="1">
        <v>0</v>
      </c>
      <c r="F1408" s="1">
        <v>0</v>
      </c>
      <c r="G1408" s="2">
        <f t="shared" si="24"/>
        <v>134422.60480000003</v>
      </c>
      <c r="H1408" s="2">
        <f t="shared" si="27"/>
        <v>0.60999999995692633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95424.73000000001</v>
      </c>
      <c r="D1409" s="1">
        <f>'RAS-funkcijski'!E115</f>
        <v>491392.04000000004</v>
      </c>
      <c r="E1409" s="1">
        <v>0</v>
      </c>
      <c r="F1409" s="1">
        <v>0</v>
      </c>
      <c r="G1409" s="2">
        <f t="shared" si="24"/>
        <v>119681.17791000001</v>
      </c>
      <c r="H1409" s="2">
        <f t="shared" si="27"/>
        <v>0.31000000002677552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8069.66</v>
      </c>
      <c r="D1410" s="1">
        <f>'RAS-funkcijski'!E116</f>
        <v>392857.83</v>
      </c>
      <c r="E1410" s="1">
        <v>0</v>
      </c>
      <c r="F1410" s="1">
        <v>0</v>
      </c>
      <c r="G1410" s="2">
        <f t="shared" si="24"/>
        <v>88903.95584000001</v>
      </c>
      <c r="H1410" s="2">
        <f t="shared" si="27"/>
        <v>0.50999999998384737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87355.07</v>
      </c>
      <c r="D1411" s="1">
        <f>'RAS-funkcijski'!E117</f>
        <v>98534.21</v>
      </c>
      <c r="E1411" s="1">
        <v>0</v>
      </c>
      <c r="F1411" s="1">
        <v>0</v>
      </c>
      <c r="G1411" s="2">
        <f t="shared" si="24"/>
        <v>32139.854370000005</v>
      </c>
      <c r="H1411" s="2">
        <f t="shared" si="27"/>
        <v>0.28000000001338776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43631.57</v>
      </c>
      <c r="D1422" s="1">
        <f>'RAS-funkcijski'!E128</f>
        <v>50091.65</v>
      </c>
      <c r="E1422" s="1">
        <v>0</v>
      </c>
      <c r="F1422" s="1">
        <v>0</v>
      </c>
      <c r="G1422" s="2">
        <f t="shared" si="24"/>
        <v>17833.043879999997</v>
      </c>
      <c r="H1422" s="2">
        <f t="shared" si="27"/>
        <v>0.77999999999883585</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161331.01</v>
      </c>
      <c r="D1423" s="1">
        <f>'RAS-funkcijski'!E129</f>
        <v>176669.59999999998</v>
      </c>
      <c r="E1423" s="1">
        <v>0</v>
      </c>
      <c r="F1423" s="1">
        <v>0</v>
      </c>
      <c r="G1423" s="2">
        <f t="shared" si="24"/>
        <v>64333.776249999995</v>
      </c>
      <c r="H1423" s="2">
        <f t="shared" si="27"/>
        <v>0.41000000003259629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14498.04</v>
      </c>
      <c r="D1424" s="1">
        <f>'RAS-funkcijski'!E130</f>
        <v>7797.15</v>
      </c>
      <c r="E1424" s="1">
        <v>0</v>
      </c>
      <c r="F1424" s="1">
        <v>0</v>
      </c>
      <c r="G1424" s="2">
        <f t="shared" si="24"/>
        <v>3791.6348399999997</v>
      </c>
      <c r="H1424" s="2">
        <f t="shared" si="27"/>
        <v>0.19000000000050932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14498.04</v>
      </c>
      <c r="D1426" s="1">
        <f>'RAS-funkcijski'!E132</f>
        <v>7797.15</v>
      </c>
      <c r="E1426" s="1">
        <v>0</v>
      </c>
      <c r="F1426" s="1">
        <v>0</v>
      </c>
      <c r="G1426" s="2">
        <f t="shared" si="24"/>
        <v>3851.81952</v>
      </c>
      <c r="H1426" s="2">
        <f t="shared" si="27"/>
        <v>0.19000000000050932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61487.6</v>
      </c>
      <c r="D1427" s="1">
        <f>'RAS-funkcijski'!E133</f>
        <v>60035.77</v>
      </c>
      <c r="E1427" s="1">
        <v>0</v>
      </c>
      <c r="F1427" s="1">
        <v>0</v>
      </c>
      <c r="G1427" s="2">
        <f t="shared" si="24"/>
        <v>23421.129059999999</v>
      </c>
      <c r="H1427" s="2">
        <f t="shared" si="27"/>
        <v>0.63000000000465661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73400.320000000007</v>
      </c>
      <c r="D1429" s="1">
        <f>'RAS-funkcijski'!E135</f>
        <v>93737.17</v>
      </c>
      <c r="E1429" s="1">
        <v>0</v>
      </c>
      <c r="F1429" s="1">
        <v>0</v>
      </c>
      <c r="G1429" s="2">
        <f t="shared" si="24"/>
        <v>34174.580459999997</v>
      </c>
      <c r="H1429" s="2">
        <f t="shared" si="27"/>
        <v>0.49000000000523869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11945.05</v>
      </c>
      <c r="D1434" s="1">
        <f>'RAS-funkcijski'!E140</f>
        <v>15099.51</v>
      </c>
      <c r="E1434" s="1">
        <v>0</v>
      </c>
      <c r="F1434" s="1">
        <v>0</v>
      </c>
      <c r="G1434" s="2">
        <f t="shared" si="24"/>
        <v>5731.5935200000004</v>
      </c>
      <c r="H1434" s="2">
        <f t="shared" si="27"/>
        <v>0.53999999999905413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4253959.0199999996</v>
      </c>
      <c r="D1435" s="13">
        <f>'RAS-funkcijski'!E141</f>
        <v>4733942.99</v>
      </c>
      <c r="E1435" s="13">
        <v>0</v>
      </c>
      <c r="F1435" s="13">
        <v>0</v>
      </c>
      <c r="G1435" s="14">
        <f t="shared" si="24"/>
        <v>1879892.7650000001</v>
      </c>
      <c r="H1435" s="14">
        <f t="shared" si="27"/>
        <v>2.9999999329447746E-2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33674794.579999998</v>
      </c>
      <c r="D1436" s="6">
        <f>'P-VRIO'!E5</f>
        <v>3142919.96</v>
      </c>
      <c r="E1436" s="6">
        <v>0</v>
      </c>
      <c r="F1436" s="6">
        <v>0</v>
      </c>
      <c r="G1436" s="7">
        <f t="shared" si="24"/>
        <v>39960.6345</v>
      </c>
      <c r="H1436" s="7">
        <f t="shared" si="27"/>
        <v>0.46000000182539225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33674794.579999998</v>
      </c>
      <c r="D1453" s="1">
        <f>'P-VRIO'!E22</f>
        <v>3142919.96</v>
      </c>
      <c r="E1453" s="1">
        <v>0</v>
      </c>
      <c r="F1453" s="1">
        <v>0</v>
      </c>
      <c r="G1453" s="2">
        <f t="shared" si="24"/>
        <v>719291.42099999986</v>
      </c>
      <c r="H1453" s="2">
        <f t="shared" si="27"/>
        <v>0.46000000182539225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33674794.579999998</v>
      </c>
      <c r="D1454" s="1">
        <f>'P-VRIO'!E23</f>
        <v>3061815.16</v>
      </c>
      <c r="E1454" s="1">
        <v>0</v>
      </c>
      <c r="F1454" s="1">
        <v>0</v>
      </c>
      <c r="G1454" s="2">
        <f t="shared" si="24"/>
        <v>756170.07310000004</v>
      </c>
      <c r="H1454" s="2">
        <f t="shared" si="27"/>
        <v>0.58000000193715096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33661505.82</v>
      </c>
      <c r="D1455" s="1">
        <f>'P-VRIO'!E24</f>
        <v>3050940.67</v>
      </c>
      <c r="E1455" s="1">
        <v>0</v>
      </c>
      <c r="F1455" s="1">
        <v>0</v>
      </c>
      <c r="G1455" s="2">
        <f t="shared" si="24"/>
        <v>795267.74320000003</v>
      </c>
      <c r="H1455" s="2">
        <f t="shared" si="27"/>
        <v>0.50999999977648258</v>
      </c>
      <c r="I1455" s="10">
        <f t="shared" ref="I1455:I1460" si="30">G1455*H1455</f>
        <v>405586.54885424383</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13288.76</v>
      </c>
      <c r="D1456" s="1">
        <f>'P-VRIO'!E25</f>
        <v>10874.49</v>
      </c>
      <c r="E1456" s="1">
        <v>0</v>
      </c>
      <c r="F1456" s="1">
        <v>0</v>
      </c>
      <c r="G1456" s="2">
        <f t="shared" si="24"/>
        <v>735.79254000000003</v>
      </c>
      <c r="H1456" s="2">
        <f t="shared" si="27"/>
        <v>0.72999999999956344</v>
      </c>
      <c r="I1456" s="10">
        <f t="shared" si="30"/>
        <v>537.12855419967877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81104.800000000003</v>
      </c>
      <c r="E1461" s="1">
        <v>0</v>
      </c>
      <c r="F1461" s="1">
        <v>0</v>
      </c>
      <c r="G1461" s="2">
        <f t="shared" si="24"/>
        <v>4217.4495999999999</v>
      </c>
      <c r="H1461" s="2">
        <f t="shared" si="27"/>
        <v>0.19999999999708962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52.27</v>
      </c>
      <c r="E1462" s="1">
        <v>0</v>
      </c>
      <c r="F1462" s="1">
        <v>0</v>
      </c>
      <c r="G1462" s="2">
        <f t="shared" si="24"/>
        <v>2.8225800000000003</v>
      </c>
      <c r="H1462" s="2">
        <f t="shared" si="27"/>
        <v>0.27000000000000313</v>
      </c>
      <c r="I1462" s="10">
        <f t="shared" ref="I1462:I1468" si="31">G1462*H1462</f>
        <v>0.76209660000000889</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67232.03</v>
      </c>
      <c r="E1464" s="1">
        <v>0</v>
      </c>
      <c r="F1464" s="1">
        <v>0</v>
      </c>
      <c r="G1464" s="2">
        <f t="shared" si="24"/>
        <v>3899.4577400000003</v>
      </c>
      <c r="H1464" s="2">
        <f t="shared" si="27"/>
        <v>2.9999999998835847E-2</v>
      </c>
      <c r="I1464" s="10">
        <f t="shared" si="31"/>
        <v>116.98373219546045</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3.61</v>
      </c>
      <c r="E1466" s="1">
        <v>0</v>
      </c>
      <c r="F1466" s="1">
        <v>0</v>
      </c>
      <c r="G1466" s="2">
        <f t="shared" si="24"/>
        <v>0.22381999999999999</v>
      </c>
      <c r="H1466" s="2">
        <f t="shared" si="27"/>
        <v>0.39000000000000012</v>
      </c>
      <c r="I1466" s="10">
        <f t="shared" si="31"/>
        <v>8.7289800000000028E-2</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13816.89</v>
      </c>
      <c r="E1467" s="1">
        <v>0</v>
      </c>
      <c r="F1467" s="1">
        <v>0</v>
      </c>
      <c r="G1467" s="2">
        <f t="shared" si="24"/>
        <v>884.28095999999994</v>
      </c>
      <c r="H1467" s="2">
        <f t="shared" si="27"/>
        <v>0.11000000000058208</v>
      </c>
      <c r="I1467" s="10">
        <f t="shared" si="31"/>
        <v>97.270905600514709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1231953.24</v>
      </c>
      <c r="D1480" s="6"/>
      <c r="E1480" s="6">
        <v>0</v>
      </c>
      <c r="F1480" s="6">
        <v>0</v>
      </c>
      <c r="G1480" s="7">
        <f t="shared" ref="G1480:G1580" si="34">B1480/1000*C1480</f>
        <v>1231.9532400000001</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4732489.3500000006</v>
      </c>
      <c r="D1481" s="1">
        <v>0</v>
      </c>
      <c r="E1481" s="1">
        <v>0</v>
      </c>
      <c r="F1481" s="1">
        <v>0</v>
      </c>
      <c r="G1481" s="2">
        <f t="shared" si="34"/>
        <v>9464.9787000000015</v>
      </c>
      <c r="H1481" s="2">
        <f t="shared" si="35"/>
        <v>0.35000000055879354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3176918.21</v>
      </c>
      <c r="D1483" s="1">
        <v>0</v>
      </c>
      <c r="E1483" s="1">
        <v>0</v>
      </c>
      <c r="F1483" s="1">
        <v>0</v>
      </c>
      <c r="G1483" s="2">
        <f t="shared" si="34"/>
        <v>12707.672839999999</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398068.77</v>
      </c>
      <c r="D1484" s="1">
        <v>0</v>
      </c>
      <c r="E1484" s="1">
        <v>0</v>
      </c>
      <c r="F1484" s="1">
        <v>0</v>
      </c>
      <c r="G1484" s="2">
        <f t="shared" si="34"/>
        <v>1990.3438500000002</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1145819.44</v>
      </c>
      <c r="D1485" s="1">
        <v>0</v>
      </c>
      <c r="E1485" s="1">
        <v>0</v>
      </c>
      <c r="F1485" s="1">
        <v>0</v>
      </c>
      <c r="G1485" s="2">
        <f t="shared" si="34"/>
        <v>6874.9166399999995</v>
      </c>
      <c r="H1485" s="2">
        <f t="shared" si="35"/>
        <v>0.43999999994412065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15653.33</v>
      </c>
      <c r="D1486" s="1">
        <v>0</v>
      </c>
      <c r="E1486" s="1">
        <v>0</v>
      </c>
      <c r="F1486" s="1">
        <v>0</v>
      </c>
      <c r="G1486" s="2">
        <f t="shared" si="34"/>
        <v>109.57331000000001</v>
      </c>
      <c r="H1486" s="2">
        <f t="shared" si="35"/>
        <v>0.32999999999992724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295752.15000000002</v>
      </c>
      <c r="D1487" s="1">
        <v>0</v>
      </c>
      <c r="E1487" s="1">
        <v>0</v>
      </c>
      <c r="F1487" s="1">
        <v>0</v>
      </c>
      <c r="G1487" s="2">
        <f t="shared" si="34"/>
        <v>2366.0172000000002</v>
      </c>
      <c r="H1487" s="2">
        <f t="shared" si="35"/>
        <v>0.15000000002328306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251701.52</v>
      </c>
      <c r="D1489" s="1">
        <v>0</v>
      </c>
      <c r="E1489" s="1">
        <v>0</v>
      </c>
      <c r="F1489" s="1">
        <v>0</v>
      </c>
      <c r="G1489" s="2">
        <f t="shared" si="34"/>
        <v>2517.0151999999998</v>
      </c>
      <c r="H1489" s="2">
        <f t="shared" si="35"/>
        <v>0.48000000001047738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1069923</v>
      </c>
      <c r="D1491" s="1">
        <v>0</v>
      </c>
      <c r="E1491" s="1">
        <v>0</v>
      </c>
      <c r="F1491" s="1">
        <v>0</v>
      </c>
      <c r="G1491" s="2">
        <f t="shared" si="34"/>
        <v>12839.076000000001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1551308.24</v>
      </c>
      <c r="D1492" s="1">
        <v>0</v>
      </c>
      <c r="E1492" s="1">
        <v>0</v>
      </c>
      <c r="F1492" s="1">
        <v>0</v>
      </c>
      <c r="G1492" s="2">
        <f t="shared" si="34"/>
        <v>20167.007119999998</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4262.8999999999996</v>
      </c>
      <c r="D1493" s="1">
        <v>0</v>
      </c>
      <c r="E1493" s="1">
        <v>0</v>
      </c>
      <c r="F1493" s="1">
        <v>0</v>
      </c>
      <c r="G1493" s="2">
        <f t="shared" si="34"/>
        <v>59.680599999999998</v>
      </c>
      <c r="H1493" s="2">
        <f t="shared" si="35"/>
        <v>0.1000000000003638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4262.8999999999996</v>
      </c>
      <c r="D1497" s="1">
        <v>0</v>
      </c>
      <c r="E1497" s="1">
        <v>0</v>
      </c>
      <c r="F1497" s="1">
        <v>0</v>
      </c>
      <c r="G1497" s="2">
        <f t="shared" si="34"/>
        <v>76.732199999999992</v>
      </c>
      <c r="H1497" s="2">
        <f t="shared" si="35"/>
        <v>0.1000000000003638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4988202.8</v>
      </c>
      <c r="D1499" s="1">
        <v>0</v>
      </c>
      <c r="E1499" s="1">
        <v>0</v>
      </c>
      <c r="F1499" s="1">
        <v>0</v>
      </c>
      <c r="G1499" s="2">
        <f t="shared" si="34"/>
        <v>99764.055999999997</v>
      </c>
      <c r="H1499" s="2">
        <f t="shared" si="35"/>
        <v>0.20000000018626451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3089009.38</v>
      </c>
      <c r="D1501" s="1">
        <v>0</v>
      </c>
      <c r="E1501" s="1">
        <v>0</v>
      </c>
      <c r="F1501" s="1">
        <v>0</v>
      </c>
      <c r="G1501" s="2">
        <f t="shared" si="34"/>
        <v>67958.206359999996</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398068.77</v>
      </c>
      <c r="D1502" s="1">
        <v>0</v>
      </c>
      <c r="E1502" s="1">
        <v>0</v>
      </c>
      <c r="F1502" s="1">
        <v>0</v>
      </c>
      <c r="G1502" s="2">
        <f t="shared" si="34"/>
        <v>9155.5817100000004</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1124481.78</v>
      </c>
      <c r="D1503" s="1">
        <v>0</v>
      </c>
      <c r="E1503" s="1">
        <v>0</v>
      </c>
      <c r="F1503" s="1">
        <v>0</v>
      </c>
      <c r="G1503" s="2">
        <f t="shared" si="34"/>
        <v>26987.562720000002</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17149.18</v>
      </c>
      <c r="D1504" s="1">
        <v>0</v>
      </c>
      <c r="E1504" s="1">
        <v>0</v>
      </c>
      <c r="F1504" s="1">
        <v>0</v>
      </c>
      <c r="G1504" s="2">
        <f t="shared" si="34"/>
        <v>428.72950000000003</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250697.36</v>
      </c>
      <c r="D1505" s="1">
        <v>0</v>
      </c>
      <c r="E1505" s="1">
        <v>0</v>
      </c>
      <c r="F1505" s="1">
        <v>0</v>
      </c>
      <c r="G1505" s="2">
        <f t="shared" si="34"/>
        <v>6518.1313599999994</v>
      </c>
      <c r="H1505" s="2">
        <f t="shared" si="35"/>
        <v>0.35999999998603016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246969</v>
      </c>
      <c r="D1507" s="1">
        <v>0</v>
      </c>
      <c r="E1507" s="1">
        <v>0</v>
      </c>
      <c r="F1507" s="1">
        <v>0</v>
      </c>
      <c r="G1507" s="2">
        <f t="shared" si="34"/>
        <v>6915.1320000000005</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1051643.29</v>
      </c>
      <c r="D1509" s="1">
        <v>0</v>
      </c>
      <c r="E1509" s="1">
        <v>0</v>
      </c>
      <c r="F1509" s="1">
        <v>0</v>
      </c>
      <c r="G1509" s="2">
        <f t="shared" si="34"/>
        <v>31549.298699999999</v>
      </c>
      <c r="H1509" s="2">
        <f t="shared" si="35"/>
        <v>0.2900000000372529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1679652.23</v>
      </c>
      <c r="D1510" s="1">
        <v>0</v>
      </c>
      <c r="E1510" s="1">
        <v>0</v>
      </c>
      <c r="F1510" s="1">
        <v>0</v>
      </c>
      <c r="G1510" s="2">
        <f t="shared" si="34"/>
        <v>52069.219129999998</v>
      </c>
      <c r="H1510" s="2">
        <f t="shared" si="35"/>
        <v>0.22999999998137355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219541.19</v>
      </c>
      <c r="D1511" s="1">
        <v>0</v>
      </c>
      <c r="E1511" s="1">
        <v>0</v>
      </c>
      <c r="F1511" s="1">
        <v>0</v>
      </c>
      <c r="G1511" s="2">
        <f t="shared" si="34"/>
        <v>7025.31808</v>
      </c>
      <c r="H1511" s="2">
        <f t="shared" si="35"/>
        <v>0.19000000000232831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219541.19</v>
      </c>
      <c r="D1515" s="1">
        <v>0</v>
      </c>
      <c r="E1515" s="1">
        <v>0</v>
      </c>
      <c r="F1515" s="1">
        <v>0</v>
      </c>
      <c r="G1515" s="2">
        <f t="shared" si="34"/>
        <v>7903.4828399999997</v>
      </c>
      <c r="H1515" s="2">
        <f t="shared" si="35"/>
        <v>0.19000000000232831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976239.79000000097</v>
      </c>
      <c r="D1517" s="1">
        <v>0</v>
      </c>
      <c r="E1517" s="1">
        <v>0</v>
      </c>
      <c r="F1517" s="1">
        <v>0</v>
      </c>
      <c r="G1517" s="2">
        <f t="shared" si="34"/>
        <v>37097.112020000037</v>
      </c>
      <c r="H1517" s="2">
        <f t="shared" si="35"/>
        <v>0.20999999903142452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6185.71</v>
      </c>
      <c r="D1518" s="1">
        <v>0</v>
      </c>
      <c r="E1518" s="1">
        <v>0</v>
      </c>
      <c r="F1518" s="1">
        <v>0</v>
      </c>
      <c r="G1518" s="2">
        <f t="shared" si="34"/>
        <v>241.24269000000001</v>
      </c>
      <c r="H1518" s="2">
        <f t="shared" si="35"/>
        <v>0.28999999999996362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1490.2</v>
      </c>
      <c r="D1524" s="1">
        <v>0</v>
      </c>
      <c r="E1524" s="1">
        <v>0</v>
      </c>
      <c r="F1524" s="1">
        <v>0</v>
      </c>
      <c r="G1524" s="2">
        <f t="shared" si="34"/>
        <v>67.058999999999997</v>
      </c>
      <c r="H1524" s="2">
        <f t="shared" si="35"/>
        <v>0.20000000000004547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1490.2</v>
      </c>
      <c r="D1530" s="1">
        <v>0</v>
      </c>
      <c r="E1530" s="1">
        <v>0</v>
      </c>
      <c r="F1530" s="1">
        <v>0</v>
      </c>
      <c r="G1530" s="2">
        <f t="shared" si="34"/>
        <v>76.000199999999992</v>
      </c>
      <c r="H1530" s="2">
        <f t="shared" si="35"/>
        <v>0.20000000000004547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860.2</v>
      </c>
      <c r="D1532" s="1">
        <v>0</v>
      </c>
      <c r="E1532" s="1">
        <v>0</v>
      </c>
      <c r="F1532" s="1">
        <v>0</v>
      </c>
      <c r="G1532" s="2">
        <f t="shared" si="34"/>
        <v>45.590600000000002</v>
      </c>
      <c r="H1532" s="2">
        <f t="shared" si="35"/>
        <v>0.20000000000004547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630</v>
      </c>
      <c r="D1533" s="1">
        <v>0</v>
      </c>
      <c r="E1533" s="1">
        <v>0</v>
      </c>
      <c r="F1533" s="1">
        <v>0</v>
      </c>
      <c r="G1533" s="2">
        <f t="shared" si="34"/>
        <v>34.020000000000003</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4695.51</v>
      </c>
      <c r="D1565" s="1">
        <v>0</v>
      </c>
      <c r="E1565" s="1">
        <v>0</v>
      </c>
      <c r="F1565" s="1">
        <v>0</v>
      </c>
      <c r="G1565" s="2">
        <f t="shared" si="34"/>
        <v>403.81385999999998</v>
      </c>
      <c r="H1565" s="2">
        <f t="shared" si="35"/>
        <v>0.48999999999978172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4695.51</v>
      </c>
      <c r="D1568" s="1">
        <v>0</v>
      </c>
      <c r="E1568" s="1">
        <v>0</v>
      </c>
      <c r="F1568" s="1">
        <v>0</v>
      </c>
      <c r="G1568" s="2">
        <f t="shared" si="34"/>
        <v>417.90039000000002</v>
      </c>
      <c r="H1568" s="2">
        <f t="shared" si="35"/>
        <v>0.48999999999978172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970054.08</v>
      </c>
      <c r="D1576" s="1">
        <v>0</v>
      </c>
      <c r="E1576" s="1">
        <v>0</v>
      </c>
      <c r="F1576" s="1">
        <v>0</v>
      </c>
      <c r="G1576" s="2">
        <f t="shared" si="34"/>
        <v>94095.245760000005</v>
      </c>
      <c r="H1576" s="2">
        <f t="shared" si="35"/>
        <v>7.9999999958090484E-2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257272.02</v>
      </c>
      <c r="D1578" s="1">
        <v>0</v>
      </c>
      <c r="E1578" s="1">
        <v>0</v>
      </c>
      <c r="F1578" s="1">
        <v>0</v>
      </c>
      <c r="G1578" s="2">
        <f t="shared" si="34"/>
        <v>25469.929980000001</v>
      </c>
      <c r="H1578" s="2">
        <f t="shared" si="35"/>
        <v>1.9999999989522621E-2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111244.12</v>
      </c>
      <c r="D1579" s="1">
        <v>0</v>
      </c>
      <c r="E1579" s="1">
        <v>0</v>
      </c>
      <c r="F1579" s="1">
        <v>0</v>
      </c>
      <c r="G1579" s="2">
        <f t="shared" si="34"/>
        <v>11124.412</v>
      </c>
      <c r="H1579" s="2">
        <f t="shared" si="35"/>
        <v>0.11999999999534339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601537.93999999994</v>
      </c>
      <c r="D1580" s="13">
        <v>0</v>
      </c>
      <c r="E1580" s="13">
        <v>0</v>
      </c>
      <c r="F1580" s="13">
        <v>0</v>
      </c>
      <c r="G1580" s="14">
        <f t="shared" si="34"/>
        <v>60755.331939999996</v>
      </c>
      <c r="H1580" s="14">
        <f t="shared" si="35"/>
        <v>6.0000000055879354E-2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1" t="s">
        <v>3317</v>
      </c>
      <c r="B3" s="387"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2" t="s">
        <v>3399</v>
      </c>
      <c r="C46" s="378"/>
      <c r="D46" s="41"/>
      <c r="E46" s="4"/>
      <c r="F46" s="4"/>
      <c r="G46" s="4"/>
      <c r="H46" s="4"/>
      <c r="I46" s="4"/>
      <c r="J46" s="4"/>
      <c r="K46" s="4"/>
      <c r="L46" s="4"/>
      <c r="M46" s="4"/>
      <c r="N46" s="4"/>
      <c r="O46" s="4"/>
      <c r="P46" s="4"/>
      <c r="Q46" s="4"/>
    </row>
    <row r="47" spans="1:17" ht="66" hidden="1" customHeight="1" x14ac:dyDescent="0.2">
      <c r="A47" s="46" t="s">
        <v>3400</v>
      </c>
      <c r="B47" s="383" t="s">
        <v>3401</v>
      </c>
      <c r="C47" s="383"/>
      <c r="D47" s="4"/>
      <c r="E47" s="4"/>
      <c r="F47" s="4"/>
      <c r="G47" s="4"/>
      <c r="H47" s="4"/>
      <c r="I47" s="4"/>
      <c r="J47" s="4"/>
      <c r="K47" s="4"/>
      <c r="L47" s="4"/>
      <c r="M47" s="4"/>
      <c r="N47" s="4"/>
      <c r="O47" s="4"/>
      <c r="P47" s="4"/>
      <c r="Q47" s="4"/>
    </row>
    <row r="48" spans="1:17" ht="123.75" customHeight="1" x14ac:dyDescent="0.2">
      <c r="A48" s="267" t="s">
        <v>3402</v>
      </c>
      <c r="B48" s="381" t="s">
        <v>3403</v>
      </c>
      <c r="C48" s="380"/>
      <c r="D48" s="4"/>
      <c r="E48" s="4"/>
      <c r="F48" s="4"/>
      <c r="G48" s="4"/>
      <c r="H48" s="4"/>
      <c r="I48" s="4"/>
      <c r="J48" s="4"/>
      <c r="K48" s="4"/>
      <c r="L48" s="4"/>
      <c r="M48" s="4"/>
      <c r="N48" s="4"/>
      <c r="O48" s="4"/>
      <c r="P48" s="4"/>
      <c r="Q48" s="4"/>
    </row>
    <row r="49" spans="1:17" ht="34.5" customHeight="1" x14ac:dyDescent="0.2">
      <c r="A49" s="267" t="s">
        <v>3404</v>
      </c>
      <c r="B49" s="379" t="s">
        <v>3405</v>
      </c>
      <c r="C49" s="380"/>
      <c r="D49" s="4"/>
      <c r="E49" s="4"/>
      <c r="F49" s="4"/>
      <c r="G49" s="4"/>
      <c r="H49" s="4"/>
      <c r="I49" s="4"/>
      <c r="J49" s="4"/>
      <c r="K49" s="4"/>
      <c r="L49" s="4"/>
      <c r="M49" s="4"/>
      <c r="N49" s="4"/>
      <c r="O49" s="4"/>
      <c r="P49" s="4"/>
      <c r="Q49" s="4"/>
    </row>
    <row r="50" spans="1:17" ht="34.5" customHeight="1" x14ac:dyDescent="0.2">
      <c r="A50" s="267" t="s">
        <v>3406</v>
      </c>
      <c r="B50" s="379" t="s">
        <v>3407</v>
      </c>
      <c r="C50" s="380"/>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30259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0"/>
      <c r="F8" s="331" t="s">
        <v>31</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22</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4831614.04</v>
      </c>
      <c r="I16" s="170">
        <f>'PR-RAS'!E6</f>
        <v>5955146.8900000015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3061477.8899999997</v>
      </c>
      <c r="I17" s="170">
        <f>'PR-RAS'!E151</f>
        <v>3572983.1999999997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774425.74999999953</v>
      </c>
      <c r="I18" s="170">
        <f>'PR-RAS'!E645</f>
        <v>1862100.3200000022</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7" t="str">
        <f>BILANCA!C7</f>
        <v>B002</v>
      </c>
      <c r="H20" s="172">
        <f>BILANCA!D7</f>
        <v>33356346.919999998</v>
      </c>
      <c r="I20" s="173">
        <f>BILANCA!E7</f>
        <v>65173149.600000001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3839311.5399999996</v>
      </c>
      <c r="I21" s="175">
        <f>BILANCA!E68</f>
        <v>4804928.67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1231953.24</v>
      </c>
      <c r="I22" s="175">
        <f>BILANCA!E176</f>
        <v>978883.02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35963705.219999999</v>
      </c>
      <c r="I23" s="177">
        <f>BILANCA!E237</f>
        <v>68999195.25</v>
      </c>
      <c r="J23" s="4"/>
      <c r="K23" s="4"/>
      <c r="L23" s="4"/>
      <c r="M23" s="4"/>
      <c r="N23" s="4"/>
      <c r="O23" s="4"/>
      <c r="P23" s="4"/>
      <c r="Q23" s="4"/>
      <c r="R23" s="4"/>
      <c r="S23" s="4"/>
      <c r="T23" s="4"/>
      <c r="U23" s="4"/>
      <c r="V23" s="4"/>
      <c r="W23" s="4"/>
      <c r="X23" s="4"/>
    </row>
    <row r="24" spans="1:24" ht="12.75" customHeight="1" x14ac:dyDescent="0.2">
      <c r="A24" s="328" t="s">
        <v>43</v>
      </c>
      <c r="B24" s="324" t="str">
        <f>'RAS-funkcijski'!B5</f>
        <v>Opće javne usluge (šifre 011+012+013+014 do 018)</v>
      </c>
      <c r="C24" s="320"/>
      <c r="D24" s="320"/>
      <c r="E24" s="320"/>
      <c r="F24" s="321"/>
      <c r="G24" s="157" t="str">
        <f>'RAS-funkcijski'!C5</f>
        <v>01</v>
      </c>
      <c r="H24" s="172">
        <f>'RAS-funkcijski'!D5</f>
        <v>766206.75</v>
      </c>
      <c r="I24" s="173">
        <f>'RAS-funkcijski'!E5</f>
        <v>872808</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1690693.1700000002</v>
      </c>
      <c r="I25" s="175">
        <f>'RAS-funkcijski'!E35</f>
        <v>1449998.41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137486.12</v>
      </c>
      <c r="I26" s="175">
        <f>'RAS-funkcijski'!E88</f>
        <v>178418.37</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139056.30000000002</v>
      </c>
      <c r="I27" s="175">
        <f>'RAS-funkcijski'!E114</f>
        <v>541483.69000000006</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4253959.0199999996</v>
      </c>
      <c r="I28" s="179">
        <f>'RAS-funkcijski'!E141</f>
        <v>4733942.99</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7" t="str">
        <f>'P-VRIO'!C5</f>
        <v>9151</v>
      </c>
      <c r="H29" s="172">
        <f>'P-VRIO'!D5</f>
        <v>33674794.579999998</v>
      </c>
      <c r="I29" s="173">
        <f>'P-VRIO'!E5</f>
        <v>3142919.96</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33674794.579999998</v>
      </c>
      <c r="I30" s="175">
        <f>'P-VRIO'!E22</f>
        <v>3142919.96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7" t="str">
        <f>OBVEZE!C5</f>
        <v>V001</v>
      </c>
      <c r="H33" s="180" t="s">
        <v>44</v>
      </c>
      <c r="I33" s="181">
        <f>OBVEZE!D5</f>
        <v>1231953.24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44</v>
      </c>
      <c r="I34" s="175">
        <f>OBVEZE!D42</f>
        <v>976239.79000000097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44</v>
      </c>
      <c r="I35" s="175">
        <f>OBVEZE!D43</f>
        <v>6185.71</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44</v>
      </c>
      <c r="I36" s="179">
        <f>OBVEZE!D101</f>
        <v>970054.08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45</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276" zoomScaleNormal="100" workbookViewId="0">
      <selection activeCell="D240" sqref="D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4831614.04</v>
      </c>
      <c r="E6" s="51">
        <f>E7+E44+E50+E82+E106+E124+E133+E139</f>
        <v>5955146.8900000015</v>
      </c>
      <c r="F6" s="52">
        <f t="shared" ref="F6:F131" si="0">IF(D6&lt;&gt;0,IF(E6/D6&gt;=100,"&gt;&gt;100",E6/D6*100),"-")</f>
        <v>123.25377897941536</v>
      </c>
    </row>
    <row r="7" spans="1:25" ht="12.75" customHeight="1" x14ac:dyDescent="0.2">
      <c r="A7" s="53">
        <v>61</v>
      </c>
      <c r="B7" s="294" t="s">
        <v>57</v>
      </c>
      <c r="C7" s="50" t="s">
        <v>58</v>
      </c>
      <c r="D7" s="51">
        <f t="shared" ref="D7:E7" si="1">D8+D17+D23+D29+D37+D40</f>
        <v>2487624.13</v>
      </c>
      <c r="E7" s="51">
        <f t="shared" si="1"/>
        <v>3313816.46</v>
      </c>
      <c r="F7" s="52">
        <f t="shared" si="0"/>
        <v>133.21210467595844</v>
      </c>
    </row>
    <row r="8" spans="1:25" ht="12.75" customHeight="1" x14ac:dyDescent="0.2">
      <c r="A8" s="53">
        <v>611</v>
      </c>
      <c r="B8" s="85" t="s">
        <v>59</v>
      </c>
      <c r="C8" s="50" t="s">
        <v>60</v>
      </c>
      <c r="D8" s="51">
        <f t="shared" ref="D8:E8" si="2">SUM(D9:D14)-D15-D16</f>
        <v>2325857.73</v>
      </c>
      <c r="E8" s="51">
        <f t="shared" si="2"/>
        <v>3082155.4499999997</v>
      </c>
      <c r="F8" s="52">
        <f t="shared" si="0"/>
        <v>132.51693817059049</v>
      </c>
    </row>
    <row r="9" spans="1:25" ht="12.75" customHeight="1" x14ac:dyDescent="0.2">
      <c r="A9" s="53">
        <v>6111</v>
      </c>
      <c r="B9" s="85" t="s">
        <v>61</v>
      </c>
      <c r="C9" s="50" t="s">
        <v>62</v>
      </c>
      <c r="D9" s="242">
        <v>1941564.54</v>
      </c>
      <c r="E9" s="242">
        <v>2632317.0099999998</v>
      </c>
      <c r="F9" s="52">
        <f t="shared" si="0"/>
        <v>135.57710577058643</v>
      </c>
    </row>
    <row r="10" spans="1:25" ht="12.75" customHeight="1" x14ac:dyDescent="0.2">
      <c r="A10" s="53">
        <v>6112</v>
      </c>
      <c r="B10" s="85" t="s">
        <v>63</v>
      </c>
      <c r="C10" s="50" t="s">
        <v>64</v>
      </c>
      <c r="D10" s="242">
        <v>273691.82</v>
      </c>
      <c r="E10" s="242">
        <v>280500.13</v>
      </c>
      <c r="F10" s="52">
        <f t="shared" si="0"/>
        <v>102.48758256640626</v>
      </c>
    </row>
    <row r="11" spans="1:25" ht="12.75" customHeight="1" x14ac:dyDescent="0.2">
      <c r="A11" s="53">
        <v>6113</v>
      </c>
      <c r="B11" s="85" t="s">
        <v>65</v>
      </c>
      <c r="C11" s="50" t="s">
        <v>66</v>
      </c>
      <c r="D11" s="242">
        <v>133493</v>
      </c>
      <c r="E11" s="242">
        <v>138064.62</v>
      </c>
      <c r="F11" s="52">
        <f t="shared" si="0"/>
        <v>103.42461402470542</v>
      </c>
    </row>
    <row r="12" spans="1:25" ht="12.75" customHeight="1" x14ac:dyDescent="0.2">
      <c r="A12" s="53">
        <v>6114</v>
      </c>
      <c r="B12" s="85" t="s">
        <v>67</v>
      </c>
      <c r="C12" s="50" t="s">
        <v>68</v>
      </c>
      <c r="D12" s="242">
        <v>204072.2</v>
      </c>
      <c r="E12" s="242">
        <v>226383.66</v>
      </c>
      <c r="F12" s="52">
        <f t="shared" si="0"/>
        <v>110.93312072884007</v>
      </c>
    </row>
    <row r="13" spans="1:25" ht="12.75" customHeight="1" x14ac:dyDescent="0.2">
      <c r="A13" s="53">
        <v>6115</v>
      </c>
      <c r="B13" s="85" t="s">
        <v>69</v>
      </c>
      <c r="C13" s="50" t="s">
        <v>70</v>
      </c>
      <c r="D13" s="242">
        <v>54105.38</v>
      </c>
      <c r="E13" s="242">
        <v>98867.18</v>
      </c>
      <c r="F13" s="52">
        <f t="shared" si="0"/>
        <v>182.73077464754891</v>
      </c>
    </row>
    <row r="14" spans="1:25" ht="12.75" customHeight="1" x14ac:dyDescent="0.2">
      <c r="A14" s="53">
        <v>6116</v>
      </c>
      <c r="B14" s="85" t="s">
        <v>71</v>
      </c>
      <c r="C14" s="50" t="s">
        <v>72</v>
      </c>
      <c r="D14" s="242">
        <v>8454.58</v>
      </c>
      <c r="E14" s="242">
        <v>1394.76</v>
      </c>
      <c r="F14" s="52">
        <f t="shared" si="0"/>
        <v>16.497093882842197</v>
      </c>
    </row>
    <row r="15" spans="1:25" ht="12.75" customHeight="1" x14ac:dyDescent="0.2">
      <c r="A15" s="53">
        <v>6117</v>
      </c>
      <c r="B15" s="85" t="s">
        <v>73</v>
      </c>
      <c r="C15" s="50" t="s">
        <v>74</v>
      </c>
      <c r="D15" s="242">
        <v>289523.78999999998</v>
      </c>
      <c r="E15" s="242">
        <v>295371.90999999997</v>
      </c>
      <c r="F15" s="52">
        <f t="shared" si="0"/>
        <v>102.01991000463208</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134487.49</v>
      </c>
      <c r="E23" s="51">
        <f t="shared" si="4"/>
        <v>193743.81</v>
      </c>
      <c r="F23" s="52">
        <f t="shared" si="0"/>
        <v>144.06084164408156</v>
      </c>
    </row>
    <row r="24" spans="1:6" ht="12.75" customHeight="1" x14ac:dyDescent="0.2">
      <c r="A24" s="53">
        <v>6131</v>
      </c>
      <c r="B24" s="85" t="s">
        <v>91</v>
      </c>
      <c r="C24" s="50" t="s">
        <v>92</v>
      </c>
      <c r="D24" s="242">
        <v>1682</v>
      </c>
      <c r="E24" s="242">
        <v>1722.21</v>
      </c>
      <c r="F24" s="52">
        <f t="shared" si="0"/>
        <v>102.39060642092748</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132805.49</v>
      </c>
      <c r="E27" s="242">
        <v>192021.6</v>
      </c>
      <c r="F27" s="52">
        <f t="shared" si="0"/>
        <v>144.58860096822806</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27278.91</v>
      </c>
      <c r="E29" s="51">
        <f t="shared" si="5"/>
        <v>37917.199999999997</v>
      </c>
      <c r="F29" s="52">
        <f t="shared" si="0"/>
        <v>138.998222436307</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27259.67</v>
      </c>
      <c r="E31" s="242">
        <v>37765.839999999997</v>
      </c>
      <c r="F31" s="52">
        <f t="shared" si="0"/>
        <v>138.54107551558766</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19.239999999999998</v>
      </c>
      <c r="E33" s="242">
        <v>151.36000000000001</v>
      </c>
      <c r="F33" s="52">
        <f t="shared" si="0"/>
        <v>786.69438669438682</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822364.72</v>
      </c>
      <c r="E50" s="51">
        <f>E51+E54+E59+E62+E65+E68+E71+E74+E77</f>
        <v>1146201.77</v>
      </c>
      <c r="F50" s="52">
        <f t="shared" si="0"/>
        <v>139.37876250333306</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42000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c r="E56" s="242">
        <v>42000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134783.86000000002</v>
      </c>
      <c r="E59" s="51">
        <f t="shared" si="12"/>
        <v>322181.78000000003</v>
      </c>
      <c r="F59" s="52">
        <f t="shared" si="0"/>
        <v>239.03587566048338</v>
      </c>
    </row>
    <row r="60" spans="1:6" ht="24" x14ac:dyDescent="0.2">
      <c r="A60" s="53">
        <v>6331</v>
      </c>
      <c r="B60" s="86" t="s">
        <v>163</v>
      </c>
      <c r="C60" s="50" t="s">
        <v>164</v>
      </c>
      <c r="D60" s="242">
        <v>73246.13</v>
      </c>
      <c r="E60" s="242">
        <v>147721.26999999999</v>
      </c>
      <c r="F60" s="52">
        <f t="shared" si="0"/>
        <v>201.67791800058242</v>
      </c>
    </row>
    <row r="61" spans="1:6" ht="24" x14ac:dyDescent="0.2">
      <c r="A61" s="53">
        <v>6332</v>
      </c>
      <c r="B61" s="86" t="s">
        <v>165</v>
      </c>
      <c r="C61" s="50" t="s">
        <v>166</v>
      </c>
      <c r="D61" s="242">
        <v>61537.73</v>
      </c>
      <c r="E61" s="242">
        <v>174460.51</v>
      </c>
      <c r="F61" s="52">
        <f t="shared" si="0"/>
        <v>283.5016988764454</v>
      </c>
    </row>
    <row r="62" spans="1:6" ht="12.75" customHeight="1" x14ac:dyDescent="0.2">
      <c r="A62" s="53">
        <v>634</v>
      </c>
      <c r="B62" s="85" t="s">
        <v>167</v>
      </c>
      <c r="C62" s="50" t="s">
        <v>168</v>
      </c>
      <c r="D62" s="51">
        <f t="shared" ref="D62:E62" si="13">SUM(D63:D64)</f>
        <v>16160.73</v>
      </c>
      <c r="E62" s="51">
        <f t="shared" si="13"/>
        <v>26296.06</v>
      </c>
      <c r="F62" s="52">
        <f t="shared" si="0"/>
        <v>162.71579316033373</v>
      </c>
    </row>
    <row r="63" spans="1:6" ht="12.75" customHeight="1" x14ac:dyDescent="0.2">
      <c r="A63" s="53">
        <v>6341</v>
      </c>
      <c r="B63" s="85" t="s">
        <v>169</v>
      </c>
      <c r="C63" s="50" t="s">
        <v>170</v>
      </c>
      <c r="D63" s="242">
        <v>16160.73</v>
      </c>
      <c r="E63" s="242">
        <v>26296.06</v>
      </c>
      <c r="F63" s="52">
        <f t="shared" si="0"/>
        <v>162.71579316033373</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671420.13</v>
      </c>
      <c r="E74" s="51">
        <f t="shared" si="17"/>
        <v>755723.93</v>
      </c>
      <c r="F74" s="52">
        <f t="shared" si="0"/>
        <v>112.55604296522954</v>
      </c>
    </row>
    <row r="75" spans="1:6" ht="12.75" customHeight="1" x14ac:dyDescent="0.2">
      <c r="A75" s="53" t="s">
        <v>193</v>
      </c>
      <c r="B75" s="85" t="s">
        <v>194</v>
      </c>
      <c r="C75" s="50" t="s">
        <v>193</v>
      </c>
      <c r="D75" s="242">
        <v>60106.97</v>
      </c>
      <c r="E75" s="242">
        <v>40989.919999999998</v>
      </c>
      <c r="F75" s="52">
        <f t="shared" si="0"/>
        <v>68.194953097785486</v>
      </c>
    </row>
    <row r="76" spans="1:6" ht="12.75" customHeight="1" x14ac:dyDescent="0.2">
      <c r="A76" s="53" t="s">
        <v>195</v>
      </c>
      <c r="B76" s="85" t="s">
        <v>196</v>
      </c>
      <c r="C76" s="50" t="s">
        <v>195</v>
      </c>
      <c r="D76" s="242">
        <v>611313.16</v>
      </c>
      <c r="E76" s="242">
        <v>714734.01</v>
      </c>
      <c r="F76" s="52">
        <f t="shared" si="0"/>
        <v>116.91781835679768</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302747.63999999996</v>
      </c>
      <c r="E82" s="51">
        <f t="shared" si="19"/>
        <v>293768.98</v>
      </c>
      <c r="F82" s="52">
        <f t="shared" si="0"/>
        <v>97.034275808062461</v>
      </c>
    </row>
    <row r="83" spans="1:6" ht="12.75" customHeight="1" x14ac:dyDescent="0.2">
      <c r="A83" s="53">
        <v>641</v>
      </c>
      <c r="B83" s="85" t="s">
        <v>209</v>
      </c>
      <c r="C83" s="50" t="s">
        <v>210</v>
      </c>
      <c r="D83" s="51">
        <f t="shared" ref="D83:E83" si="20">SUM(D84:D90)</f>
        <v>15410.98</v>
      </c>
      <c r="E83" s="51">
        <f t="shared" si="20"/>
        <v>16637.21</v>
      </c>
      <c r="F83" s="52">
        <f t="shared" si="0"/>
        <v>107.9568593301659</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6.64</v>
      </c>
      <c r="E85" s="242">
        <v>9691.74</v>
      </c>
      <c r="F85" s="52" t="str">
        <f t="shared" si="0"/>
        <v>&gt;&gt;100</v>
      </c>
    </row>
    <row r="86" spans="1:6" ht="12.75" customHeight="1" x14ac:dyDescent="0.2">
      <c r="A86" s="53">
        <v>6414</v>
      </c>
      <c r="B86" s="85" t="s">
        <v>215</v>
      </c>
      <c r="C86" s="50" t="s">
        <v>216</v>
      </c>
      <c r="D86" s="242">
        <v>2615.9699999999998</v>
      </c>
      <c r="E86" s="242">
        <v>1929.46</v>
      </c>
      <c r="F86" s="52">
        <f t="shared" si="0"/>
        <v>73.756962044671766</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12788.37</v>
      </c>
      <c r="E89" s="242">
        <v>5016.01</v>
      </c>
      <c r="F89" s="52">
        <f t="shared" si="0"/>
        <v>39.223216093997905</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287336.65999999997</v>
      </c>
      <c r="E91" s="51">
        <f t="shared" si="21"/>
        <v>277131.76999999996</v>
      </c>
      <c r="F91" s="52">
        <f t="shared" si="0"/>
        <v>96.448455271944752</v>
      </c>
    </row>
    <row r="92" spans="1:6" ht="12.75" customHeight="1" x14ac:dyDescent="0.2">
      <c r="A92" s="53">
        <v>6421</v>
      </c>
      <c r="B92" s="85" t="s">
        <v>227</v>
      </c>
      <c r="C92" s="50" t="s">
        <v>228</v>
      </c>
      <c r="D92" s="242">
        <v>906.1</v>
      </c>
      <c r="E92" s="242">
        <v>82.5</v>
      </c>
      <c r="F92" s="52">
        <f t="shared" si="0"/>
        <v>9.1049553029466956</v>
      </c>
    </row>
    <row r="93" spans="1:6" ht="12.75" customHeight="1" x14ac:dyDescent="0.2">
      <c r="A93" s="53">
        <v>6422</v>
      </c>
      <c r="B93" s="85" t="s">
        <v>229</v>
      </c>
      <c r="C93" s="50" t="s">
        <v>230</v>
      </c>
      <c r="D93" s="242">
        <v>254025.88</v>
      </c>
      <c r="E93" s="242">
        <v>248931.55</v>
      </c>
      <c r="F93" s="52">
        <f t="shared" si="0"/>
        <v>97.994562601259361</v>
      </c>
    </row>
    <row r="94" spans="1:6" ht="12.75" customHeight="1" x14ac:dyDescent="0.2">
      <c r="A94" s="53">
        <v>6423</v>
      </c>
      <c r="B94" s="85" t="s">
        <v>231</v>
      </c>
      <c r="C94" s="50" t="s">
        <v>232</v>
      </c>
      <c r="D94" s="242">
        <v>4522.8</v>
      </c>
      <c r="E94" s="242">
        <v>5093.12</v>
      </c>
      <c r="F94" s="52">
        <f t="shared" si="0"/>
        <v>112.60988768019811</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27881.88</v>
      </c>
      <c r="E97" s="242">
        <v>23024.6</v>
      </c>
      <c r="F97" s="52">
        <f t="shared" si="0"/>
        <v>82.579080033340645</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1119769.72</v>
      </c>
      <c r="E106" s="51">
        <f t="shared" si="23"/>
        <v>1140013.6100000001</v>
      </c>
      <c r="F106" s="52">
        <f t="shared" si="0"/>
        <v>101.80786188788889</v>
      </c>
    </row>
    <row r="107" spans="1:6" ht="12.75" customHeight="1" x14ac:dyDescent="0.2">
      <c r="A107" s="53">
        <v>651</v>
      </c>
      <c r="B107" s="85" t="s">
        <v>257</v>
      </c>
      <c r="C107" s="50" t="s">
        <v>258</v>
      </c>
      <c r="D107" s="51">
        <f t="shared" ref="D107:E107" si="24">SUM(D108:D111)</f>
        <v>7523.26</v>
      </c>
      <c r="E107" s="51">
        <f t="shared" si="24"/>
        <v>6675.13</v>
      </c>
      <c r="F107" s="52">
        <f t="shared" si="0"/>
        <v>88.726562686920289</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3442.43</v>
      </c>
      <c r="E110" s="242">
        <v>127.1</v>
      </c>
      <c r="F110" s="52">
        <f t="shared" si="0"/>
        <v>3.6921593176912819</v>
      </c>
    </row>
    <row r="111" spans="1:6" ht="12.75" customHeight="1" x14ac:dyDescent="0.2">
      <c r="A111" s="53">
        <v>6514</v>
      </c>
      <c r="B111" s="85" t="s">
        <v>265</v>
      </c>
      <c r="C111" s="50" t="s">
        <v>266</v>
      </c>
      <c r="D111" s="242">
        <v>4080.83</v>
      </c>
      <c r="E111" s="242">
        <v>6548.03</v>
      </c>
      <c r="F111" s="52">
        <f t="shared" si="0"/>
        <v>160.45828912255595</v>
      </c>
    </row>
    <row r="112" spans="1:6" ht="12.75" customHeight="1" x14ac:dyDescent="0.2">
      <c r="A112" s="53">
        <v>652</v>
      </c>
      <c r="B112" s="85" t="s">
        <v>267</v>
      </c>
      <c r="C112" s="50" t="s">
        <v>268</v>
      </c>
      <c r="D112" s="51">
        <f t="shared" ref="D112:E112" si="25">SUM(D113:D119)</f>
        <v>48456.83</v>
      </c>
      <c r="E112" s="51">
        <f t="shared" si="25"/>
        <v>82834.459999999992</v>
      </c>
      <c r="F112" s="52">
        <f t="shared" si="0"/>
        <v>170.94485957913463</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1078.24</v>
      </c>
      <c r="E114" s="242">
        <v>1061.82</v>
      </c>
      <c r="F114" s="52">
        <f t="shared" si="0"/>
        <v>98.477147944798929</v>
      </c>
    </row>
    <row r="115" spans="1:6" ht="12.75" customHeight="1" x14ac:dyDescent="0.2">
      <c r="A115" s="53">
        <v>6524</v>
      </c>
      <c r="B115" s="85" t="s">
        <v>273</v>
      </c>
      <c r="C115" s="50" t="s">
        <v>274</v>
      </c>
      <c r="D115" s="242">
        <v>18641.45</v>
      </c>
      <c r="E115" s="242">
        <v>41879.760000000002</v>
      </c>
      <c r="F115" s="52">
        <f t="shared" si="0"/>
        <v>224.65934785115965</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28737.14</v>
      </c>
      <c r="E117" s="242">
        <v>39892.879999999997</v>
      </c>
      <c r="F117" s="52">
        <f t="shared" si="0"/>
        <v>138.81993824020066</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1063789.6299999999</v>
      </c>
      <c r="E120" s="51">
        <f t="shared" si="26"/>
        <v>1050504.02</v>
      </c>
      <c r="F120" s="52">
        <f t="shared" si="0"/>
        <v>98.751105516980843</v>
      </c>
    </row>
    <row r="121" spans="1:6" ht="12.75" customHeight="1" x14ac:dyDescent="0.2">
      <c r="A121" s="53">
        <v>6531</v>
      </c>
      <c r="B121" s="85" t="s">
        <v>285</v>
      </c>
      <c r="C121" s="50" t="s">
        <v>286</v>
      </c>
      <c r="D121" s="242">
        <v>67055.539999999994</v>
      </c>
      <c r="E121" s="242">
        <v>45181.81</v>
      </c>
      <c r="F121" s="52">
        <f t="shared" si="0"/>
        <v>67.379682573580055</v>
      </c>
    </row>
    <row r="122" spans="1:6" ht="12.75" customHeight="1" x14ac:dyDescent="0.2">
      <c r="A122" s="53">
        <v>6532</v>
      </c>
      <c r="B122" s="85" t="s">
        <v>287</v>
      </c>
      <c r="C122" s="50" t="s">
        <v>288</v>
      </c>
      <c r="D122" s="242">
        <v>996734.09</v>
      </c>
      <c r="E122" s="242">
        <v>1005322.21</v>
      </c>
      <c r="F122" s="52">
        <f t="shared" si="0"/>
        <v>100.86162599294661</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38415.15</v>
      </c>
      <c r="E124" s="51">
        <f t="shared" si="27"/>
        <v>34346.58</v>
      </c>
      <c r="F124" s="52">
        <f t="shared" si="0"/>
        <v>89.408944127512186</v>
      </c>
    </row>
    <row r="125" spans="1:6" ht="12.75" customHeight="1" x14ac:dyDescent="0.2">
      <c r="A125" s="53">
        <v>661</v>
      </c>
      <c r="B125" s="86" t="s">
        <v>293</v>
      </c>
      <c r="C125" s="50" t="s">
        <v>294</v>
      </c>
      <c r="D125" s="51">
        <f t="shared" ref="D125:E125" si="28">SUM(D126:D127)</f>
        <v>24306.720000000001</v>
      </c>
      <c r="E125" s="51">
        <f t="shared" si="28"/>
        <v>23316.58</v>
      </c>
      <c r="F125" s="52">
        <f t="shared" si="0"/>
        <v>95.926476299558317</v>
      </c>
    </row>
    <row r="126" spans="1:6" ht="12.75" customHeight="1" x14ac:dyDescent="0.2">
      <c r="A126" s="53">
        <v>6614</v>
      </c>
      <c r="B126" s="86" t="s">
        <v>295</v>
      </c>
      <c r="C126" s="50" t="s">
        <v>296</v>
      </c>
      <c r="D126" s="242"/>
      <c r="E126" s="242">
        <v>255.79</v>
      </c>
      <c r="F126" s="52" t="str">
        <f t="shared" si="0"/>
        <v>-</v>
      </c>
    </row>
    <row r="127" spans="1:6" ht="12.75" customHeight="1" x14ac:dyDescent="0.2">
      <c r="A127" s="53">
        <v>6615</v>
      </c>
      <c r="B127" s="86" t="s">
        <v>297</v>
      </c>
      <c r="C127" s="50" t="s">
        <v>298</v>
      </c>
      <c r="D127" s="242">
        <v>24306.720000000001</v>
      </c>
      <c r="E127" s="242">
        <v>23060.79</v>
      </c>
      <c r="F127" s="52">
        <f t="shared" si="0"/>
        <v>94.874133572937865</v>
      </c>
    </row>
    <row r="128" spans="1:6" ht="24" x14ac:dyDescent="0.2">
      <c r="A128" s="53">
        <v>663</v>
      </c>
      <c r="B128" s="231" t="s">
        <v>299</v>
      </c>
      <c r="C128" s="50" t="s">
        <v>300</v>
      </c>
      <c r="D128" s="51">
        <f t="shared" ref="D128:E128" si="29">SUM(D129:D132)</f>
        <v>14108.43</v>
      </c>
      <c r="E128" s="51">
        <f t="shared" si="29"/>
        <v>11030</v>
      </c>
      <c r="F128" s="52">
        <f t="shared" si="0"/>
        <v>78.18020857033703</v>
      </c>
    </row>
    <row r="129" spans="1:6" ht="12.75" customHeight="1" x14ac:dyDescent="0.2">
      <c r="A129" s="53">
        <v>6631</v>
      </c>
      <c r="B129" s="86" t="s">
        <v>301</v>
      </c>
      <c r="C129" s="50" t="s">
        <v>302</v>
      </c>
      <c r="D129" s="242">
        <v>2661.09</v>
      </c>
      <c r="E129" s="242">
        <v>2655</v>
      </c>
      <c r="F129" s="52">
        <f t="shared" si="0"/>
        <v>99.771146409929756</v>
      </c>
    </row>
    <row r="130" spans="1:6" ht="12.75" customHeight="1" x14ac:dyDescent="0.2">
      <c r="A130" s="53">
        <v>6632</v>
      </c>
      <c r="B130" s="232" t="s">
        <v>303</v>
      </c>
      <c r="C130" s="50" t="s">
        <v>304</v>
      </c>
      <c r="D130" s="242">
        <v>11447.34</v>
      </c>
      <c r="E130" s="242">
        <v>8375</v>
      </c>
      <c r="F130" s="52">
        <f t="shared" si="0"/>
        <v>73.161101181584542</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60692.68</v>
      </c>
      <c r="E139" s="51">
        <f t="shared" si="33"/>
        <v>26999.489999999998</v>
      </c>
      <c r="F139" s="52">
        <f t="shared" si="31"/>
        <v>44.485578821037393</v>
      </c>
    </row>
    <row r="140" spans="1:6" ht="12.75" customHeight="1" x14ac:dyDescent="0.2">
      <c r="A140" s="53">
        <v>681</v>
      </c>
      <c r="B140" s="85" t="s">
        <v>323</v>
      </c>
      <c r="C140" s="50" t="s">
        <v>324</v>
      </c>
      <c r="D140" s="51">
        <f t="shared" ref="D140:E140" si="34">SUM(D141:D149)</f>
        <v>35960.18</v>
      </c>
      <c r="E140" s="51">
        <f t="shared" si="34"/>
        <v>20303.37</v>
      </c>
      <c r="F140" s="52">
        <f t="shared" si="31"/>
        <v>56.460701809612743</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35960.18</v>
      </c>
      <c r="E149" s="242">
        <v>20303.37</v>
      </c>
      <c r="F149" s="52">
        <f t="shared" si="31"/>
        <v>56.460701809612743</v>
      </c>
    </row>
    <row r="150" spans="1:6" ht="12.75" customHeight="1" x14ac:dyDescent="0.2">
      <c r="A150" s="53">
        <v>683</v>
      </c>
      <c r="B150" s="85" t="s">
        <v>343</v>
      </c>
      <c r="C150" s="50" t="s">
        <v>344</v>
      </c>
      <c r="D150" s="242">
        <v>24732.5</v>
      </c>
      <c r="E150" s="242">
        <v>6696.12</v>
      </c>
      <c r="F150" s="52">
        <f t="shared" si="31"/>
        <v>27.074173658142119</v>
      </c>
    </row>
    <row r="151" spans="1:6" ht="12.75" customHeight="1" x14ac:dyDescent="0.2">
      <c r="A151" s="53">
        <v>3</v>
      </c>
      <c r="B151" s="85" t="s">
        <v>345</v>
      </c>
      <c r="C151" s="50" t="s">
        <v>53</v>
      </c>
      <c r="D151" s="51">
        <f t="shared" ref="D151:E151" si="35">D152+D163+D196+D215+D224+D252+D263</f>
        <v>3061477.8899999997</v>
      </c>
      <c r="E151" s="51">
        <f t="shared" si="35"/>
        <v>3572983.1999999997</v>
      </c>
      <c r="F151" s="52">
        <f t="shared" si="31"/>
        <v>116.70779043254824</v>
      </c>
    </row>
    <row r="152" spans="1:6" ht="12.75" customHeight="1" x14ac:dyDescent="0.2">
      <c r="A152" s="53">
        <v>31</v>
      </c>
      <c r="B152" s="85" t="s">
        <v>346</v>
      </c>
      <c r="C152" s="50" t="s">
        <v>347</v>
      </c>
      <c r="D152" s="51">
        <f t="shared" ref="D152:E152" si="36">D153+D158+D159</f>
        <v>357477.60999999993</v>
      </c>
      <c r="E152" s="51">
        <f t="shared" si="36"/>
        <v>395218.21</v>
      </c>
      <c r="F152" s="52">
        <f t="shared" si="31"/>
        <v>110.55747239666285</v>
      </c>
    </row>
    <row r="153" spans="1:6" ht="12.75" customHeight="1" x14ac:dyDescent="0.2">
      <c r="A153" s="53">
        <v>311</v>
      </c>
      <c r="B153" s="85" t="s">
        <v>348</v>
      </c>
      <c r="C153" s="50" t="s">
        <v>349</v>
      </c>
      <c r="D153" s="51">
        <f t="shared" ref="D153:E153" si="37">SUM(D154:D157)</f>
        <v>273951.15999999997</v>
      </c>
      <c r="E153" s="51">
        <f t="shared" si="37"/>
        <v>309858.33</v>
      </c>
      <c r="F153" s="52">
        <f t="shared" si="31"/>
        <v>113.10714289364574</v>
      </c>
    </row>
    <row r="154" spans="1:6" ht="12.75" customHeight="1" x14ac:dyDescent="0.2">
      <c r="A154" s="53">
        <v>3111</v>
      </c>
      <c r="B154" s="85" t="s">
        <v>350</v>
      </c>
      <c r="C154" s="50" t="s">
        <v>351</v>
      </c>
      <c r="D154" s="242">
        <v>273951.15999999997</v>
      </c>
      <c r="E154" s="242">
        <v>309858.33</v>
      </c>
      <c r="F154" s="52">
        <f t="shared" si="31"/>
        <v>113.10714289364574</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38958.660000000003</v>
      </c>
      <c r="E158" s="242">
        <v>36769.65</v>
      </c>
      <c r="F158" s="52">
        <f t="shared" si="31"/>
        <v>94.381197915944753</v>
      </c>
    </row>
    <row r="159" spans="1:6" ht="12.75" customHeight="1" x14ac:dyDescent="0.2">
      <c r="A159" s="53">
        <v>313</v>
      </c>
      <c r="B159" s="85" t="s">
        <v>360</v>
      </c>
      <c r="C159" s="50" t="s">
        <v>361</v>
      </c>
      <c r="D159" s="51">
        <f t="shared" ref="D159:E159" si="38">SUM(D160:D162)</f>
        <v>44567.79</v>
      </c>
      <c r="E159" s="51">
        <f t="shared" si="38"/>
        <v>48590.23</v>
      </c>
      <c r="F159" s="52">
        <f t="shared" si="31"/>
        <v>109.02544191668468</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44567.79</v>
      </c>
      <c r="E161" s="242">
        <v>48590.23</v>
      </c>
      <c r="F161" s="52">
        <f t="shared" si="31"/>
        <v>109.02544191668468</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1094850.76</v>
      </c>
      <c r="E163" s="51">
        <f t="shared" si="39"/>
        <v>1145292.43</v>
      </c>
      <c r="F163" s="52">
        <f t="shared" si="31"/>
        <v>104.60717312741328</v>
      </c>
    </row>
    <row r="164" spans="1:6" ht="12.75" customHeight="1" x14ac:dyDescent="0.2">
      <c r="A164" s="53">
        <v>321</v>
      </c>
      <c r="B164" s="85" t="s">
        <v>369</v>
      </c>
      <c r="C164" s="50" t="s">
        <v>370</v>
      </c>
      <c r="D164" s="51">
        <f t="shared" ref="D164:E164" si="40">SUM(D165:D168)</f>
        <v>9577.01</v>
      </c>
      <c r="E164" s="51">
        <f t="shared" si="40"/>
        <v>11604.46</v>
      </c>
      <c r="F164" s="52">
        <f t="shared" si="31"/>
        <v>121.16996849747468</v>
      </c>
    </row>
    <row r="165" spans="1:6" ht="12.75" customHeight="1" x14ac:dyDescent="0.2">
      <c r="A165" s="53">
        <v>3211</v>
      </c>
      <c r="B165" s="85" t="s">
        <v>371</v>
      </c>
      <c r="C165" s="50" t="s">
        <v>372</v>
      </c>
      <c r="D165" s="242">
        <v>1278.1199999999999</v>
      </c>
      <c r="E165" s="242">
        <v>2026.38</v>
      </c>
      <c r="F165" s="52">
        <f t="shared" si="31"/>
        <v>158.54379870434704</v>
      </c>
    </row>
    <row r="166" spans="1:6" ht="12.75" customHeight="1" x14ac:dyDescent="0.2">
      <c r="A166" s="53">
        <v>3212</v>
      </c>
      <c r="B166" s="85" t="s">
        <v>373</v>
      </c>
      <c r="C166" s="50" t="s">
        <v>374</v>
      </c>
      <c r="D166" s="242">
        <v>6359.81</v>
      </c>
      <c r="E166" s="242">
        <v>6561.67</v>
      </c>
      <c r="F166" s="52">
        <f t="shared" si="31"/>
        <v>103.17399419165037</v>
      </c>
    </row>
    <row r="167" spans="1:6" ht="12.75" customHeight="1" x14ac:dyDescent="0.2">
      <c r="A167" s="53">
        <v>3213</v>
      </c>
      <c r="B167" s="85" t="s">
        <v>375</v>
      </c>
      <c r="C167" s="50" t="s">
        <v>376</v>
      </c>
      <c r="D167" s="242">
        <v>1939.08</v>
      </c>
      <c r="E167" s="242">
        <v>3016.41</v>
      </c>
      <c r="F167" s="52">
        <f t="shared" si="31"/>
        <v>155.55882170926418</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154554.51999999999</v>
      </c>
      <c r="E169" s="51">
        <f t="shared" si="41"/>
        <v>139473.19</v>
      </c>
      <c r="F169" s="52">
        <f t="shared" si="31"/>
        <v>90.242064741943494</v>
      </c>
    </row>
    <row r="170" spans="1:6" ht="12.75" customHeight="1" x14ac:dyDescent="0.2">
      <c r="A170" s="53">
        <v>3221</v>
      </c>
      <c r="B170" s="85" t="s">
        <v>381</v>
      </c>
      <c r="C170" s="50" t="s">
        <v>382</v>
      </c>
      <c r="D170" s="242">
        <v>13530.29</v>
      </c>
      <c r="E170" s="242">
        <v>11012.71</v>
      </c>
      <c r="F170" s="52">
        <f t="shared" si="31"/>
        <v>81.393007836491293</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136401.49</v>
      </c>
      <c r="E172" s="242">
        <v>124962.85</v>
      </c>
      <c r="F172" s="52">
        <f t="shared" si="31"/>
        <v>91.613991899941865</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v>4336.59</v>
      </c>
      <c r="E174" s="242">
        <v>2437.3200000000002</v>
      </c>
      <c r="F174" s="52">
        <f t="shared" si="31"/>
        <v>56.203606981522348</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286.14999999999998</v>
      </c>
      <c r="E176" s="242">
        <v>1060.31</v>
      </c>
      <c r="F176" s="52">
        <f t="shared" si="31"/>
        <v>370.5434212825441</v>
      </c>
    </row>
    <row r="177" spans="1:6" ht="12.75" customHeight="1" x14ac:dyDescent="0.2">
      <c r="A177" s="53">
        <v>323</v>
      </c>
      <c r="B177" s="85" t="s">
        <v>395</v>
      </c>
      <c r="C177" s="50" t="s">
        <v>396</v>
      </c>
      <c r="D177" s="51">
        <f t="shared" ref="D177:E177" si="42">SUM(D178:D186)</f>
        <v>838840.39999999991</v>
      </c>
      <c r="E177" s="51">
        <f t="shared" si="42"/>
        <v>877947.72</v>
      </c>
      <c r="F177" s="52">
        <f t="shared" si="31"/>
        <v>104.66206920887456</v>
      </c>
    </row>
    <row r="178" spans="1:6" ht="12.75" customHeight="1" x14ac:dyDescent="0.2">
      <c r="A178" s="53">
        <v>3231</v>
      </c>
      <c r="B178" s="85" t="s">
        <v>397</v>
      </c>
      <c r="C178" s="50" t="s">
        <v>398</v>
      </c>
      <c r="D178" s="242">
        <v>30734.36</v>
      </c>
      <c r="E178" s="242">
        <v>36493.589999999997</v>
      </c>
      <c r="F178" s="52">
        <f t="shared" si="31"/>
        <v>118.73873410736387</v>
      </c>
    </row>
    <row r="179" spans="1:6" ht="12.75" customHeight="1" x14ac:dyDescent="0.2">
      <c r="A179" s="53">
        <v>3232</v>
      </c>
      <c r="B179" s="85" t="s">
        <v>399</v>
      </c>
      <c r="C179" s="50" t="s">
        <v>400</v>
      </c>
      <c r="D179" s="242">
        <v>357564.27</v>
      </c>
      <c r="E179" s="242">
        <v>363940.23</v>
      </c>
      <c r="F179" s="52">
        <f t="shared" si="31"/>
        <v>101.78316474406124</v>
      </c>
    </row>
    <row r="180" spans="1:6" ht="12.75" customHeight="1" x14ac:dyDescent="0.2">
      <c r="A180" s="53">
        <v>3233</v>
      </c>
      <c r="B180" s="85" t="s">
        <v>401</v>
      </c>
      <c r="C180" s="50" t="s">
        <v>402</v>
      </c>
      <c r="D180" s="242">
        <v>39629.17</v>
      </c>
      <c r="E180" s="242">
        <v>39374.75</v>
      </c>
      <c r="F180" s="52">
        <f t="shared" si="31"/>
        <v>99.357998161455313</v>
      </c>
    </row>
    <row r="181" spans="1:6" ht="12.75" customHeight="1" x14ac:dyDescent="0.2">
      <c r="A181" s="53">
        <v>3234</v>
      </c>
      <c r="B181" s="85" t="s">
        <v>403</v>
      </c>
      <c r="C181" s="50" t="s">
        <v>404</v>
      </c>
      <c r="D181" s="242">
        <v>101882.01</v>
      </c>
      <c r="E181" s="242">
        <v>108794.39</v>
      </c>
      <c r="F181" s="52">
        <f t="shared" si="31"/>
        <v>106.78469142884009</v>
      </c>
    </row>
    <row r="182" spans="1:6" ht="12.75" customHeight="1" x14ac:dyDescent="0.2">
      <c r="A182" s="53">
        <v>3235</v>
      </c>
      <c r="B182" s="85" t="s">
        <v>405</v>
      </c>
      <c r="C182" s="50" t="s">
        <v>406</v>
      </c>
      <c r="D182" s="242">
        <v>13889.57</v>
      </c>
      <c r="E182" s="242">
        <v>13898.97</v>
      </c>
      <c r="F182" s="52">
        <f t="shared" si="31"/>
        <v>100.06767668113557</v>
      </c>
    </row>
    <row r="183" spans="1:6" ht="12.75" customHeight="1" x14ac:dyDescent="0.2">
      <c r="A183" s="53">
        <v>3236</v>
      </c>
      <c r="B183" s="85" t="s">
        <v>407</v>
      </c>
      <c r="C183" s="50" t="s">
        <v>408</v>
      </c>
      <c r="D183" s="242">
        <v>21629.31</v>
      </c>
      <c r="E183" s="242">
        <v>28585.25</v>
      </c>
      <c r="F183" s="52">
        <f t="shared" si="31"/>
        <v>132.15978688178217</v>
      </c>
    </row>
    <row r="184" spans="1:6" ht="12.75" customHeight="1" x14ac:dyDescent="0.2">
      <c r="A184" s="53">
        <v>3237</v>
      </c>
      <c r="B184" s="85" t="s">
        <v>409</v>
      </c>
      <c r="C184" s="50" t="s">
        <v>410</v>
      </c>
      <c r="D184" s="242">
        <v>164145.20000000001</v>
      </c>
      <c r="E184" s="242">
        <v>139801.60000000001</v>
      </c>
      <c r="F184" s="52">
        <f t="shared" si="31"/>
        <v>85.16947190658027</v>
      </c>
    </row>
    <row r="185" spans="1:6" ht="12.75" customHeight="1" x14ac:dyDescent="0.2">
      <c r="A185" s="53">
        <v>3238</v>
      </c>
      <c r="B185" s="85" t="s">
        <v>411</v>
      </c>
      <c r="C185" s="50" t="s">
        <v>412</v>
      </c>
      <c r="D185" s="242">
        <v>27105.18</v>
      </c>
      <c r="E185" s="242">
        <v>52576.77</v>
      </c>
      <c r="F185" s="52">
        <f t="shared" si="31"/>
        <v>193.97314461663782</v>
      </c>
    </row>
    <row r="186" spans="1:6" ht="12.75" customHeight="1" x14ac:dyDescent="0.2">
      <c r="A186" s="53">
        <v>3239</v>
      </c>
      <c r="B186" s="85" t="s">
        <v>413</v>
      </c>
      <c r="C186" s="50" t="s">
        <v>414</v>
      </c>
      <c r="D186" s="242">
        <v>82261.33</v>
      </c>
      <c r="E186" s="242">
        <v>94482.17</v>
      </c>
      <c r="F186" s="52">
        <f t="shared" si="31"/>
        <v>114.85611769223765</v>
      </c>
    </row>
    <row r="187" spans="1:6" ht="12.75" customHeight="1" x14ac:dyDescent="0.2">
      <c r="A187" s="53">
        <v>324</v>
      </c>
      <c r="B187" s="85" t="s">
        <v>415</v>
      </c>
      <c r="C187" s="50" t="s">
        <v>416</v>
      </c>
      <c r="D187" s="242">
        <v>499.17</v>
      </c>
      <c r="E187" s="242">
        <v>807.4</v>
      </c>
      <c r="F187" s="52">
        <f t="shared" si="31"/>
        <v>161.74850251417351</v>
      </c>
    </row>
    <row r="188" spans="1:6" ht="12.75" customHeight="1" x14ac:dyDescent="0.2">
      <c r="A188" s="53">
        <v>329</v>
      </c>
      <c r="B188" s="85" t="s">
        <v>417</v>
      </c>
      <c r="C188" s="50" t="s">
        <v>418</v>
      </c>
      <c r="D188" s="51">
        <f t="shared" ref="D188:E188" si="43">SUM(D189:D195)</f>
        <v>91379.66</v>
      </c>
      <c r="E188" s="51">
        <f t="shared" si="43"/>
        <v>115459.65999999999</v>
      </c>
      <c r="F188" s="52">
        <f t="shared" si="31"/>
        <v>126.35159728105793</v>
      </c>
    </row>
    <row r="189" spans="1:6" ht="12.75" customHeight="1" x14ac:dyDescent="0.2">
      <c r="A189" s="53">
        <v>3291</v>
      </c>
      <c r="B189" s="232" t="s">
        <v>419</v>
      </c>
      <c r="C189" s="50" t="s">
        <v>420</v>
      </c>
      <c r="D189" s="242">
        <v>30942.07</v>
      </c>
      <c r="E189" s="242">
        <v>34512.74</v>
      </c>
      <c r="F189" s="52">
        <f t="shared" si="31"/>
        <v>111.5398549612227</v>
      </c>
    </row>
    <row r="190" spans="1:6" ht="12.75" customHeight="1" x14ac:dyDescent="0.2">
      <c r="A190" s="53">
        <v>3292</v>
      </c>
      <c r="B190" s="85" t="s">
        <v>421</v>
      </c>
      <c r="C190" s="50" t="s">
        <v>422</v>
      </c>
      <c r="D190" s="242">
        <v>13625.99</v>
      </c>
      <c r="E190" s="242">
        <v>14238.27</v>
      </c>
      <c r="F190" s="52">
        <f t="shared" si="31"/>
        <v>104.49347166701281</v>
      </c>
    </row>
    <row r="191" spans="1:6" ht="12.75" customHeight="1" x14ac:dyDescent="0.2">
      <c r="A191" s="53">
        <v>3293</v>
      </c>
      <c r="B191" s="85" t="s">
        <v>423</v>
      </c>
      <c r="C191" s="50" t="s">
        <v>424</v>
      </c>
      <c r="D191" s="242">
        <v>14809.48</v>
      </c>
      <c r="E191" s="242">
        <v>17277.189999999999</v>
      </c>
      <c r="F191" s="52">
        <f t="shared" si="31"/>
        <v>116.6630428617345</v>
      </c>
    </row>
    <row r="192" spans="1:6" ht="12.75" customHeight="1" x14ac:dyDescent="0.2">
      <c r="A192" s="53">
        <v>3294</v>
      </c>
      <c r="B192" s="85" t="s">
        <v>425</v>
      </c>
      <c r="C192" s="50" t="s">
        <v>426</v>
      </c>
      <c r="D192" s="242">
        <v>4293.05</v>
      </c>
      <c r="E192" s="242">
        <v>4293.01</v>
      </c>
      <c r="F192" s="52">
        <f t="shared" si="31"/>
        <v>99.999068261492411</v>
      </c>
    </row>
    <row r="193" spans="1:6" ht="12.75" customHeight="1" x14ac:dyDescent="0.2">
      <c r="A193" s="53">
        <v>3295</v>
      </c>
      <c r="B193" s="85" t="s">
        <v>427</v>
      </c>
      <c r="C193" s="50" t="s">
        <v>428</v>
      </c>
      <c r="D193" s="242">
        <v>11227.55</v>
      </c>
      <c r="E193" s="242">
        <v>18828.96</v>
      </c>
      <c r="F193" s="52">
        <f t="shared" si="31"/>
        <v>167.70319437455188</v>
      </c>
    </row>
    <row r="194" spans="1:6" ht="12.75" customHeight="1" x14ac:dyDescent="0.2">
      <c r="A194" s="53" t="s">
        <v>429</v>
      </c>
      <c r="B194" s="85" t="s">
        <v>430</v>
      </c>
      <c r="C194" s="50" t="s">
        <v>429</v>
      </c>
      <c r="D194" s="242">
        <v>802.97</v>
      </c>
      <c r="E194" s="242"/>
      <c r="F194" s="52">
        <f t="shared" si="31"/>
        <v>0</v>
      </c>
    </row>
    <row r="195" spans="1:6" ht="12.75" customHeight="1" x14ac:dyDescent="0.2">
      <c r="A195" s="53">
        <v>3299</v>
      </c>
      <c r="B195" s="85" t="s">
        <v>431</v>
      </c>
      <c r="C195" s="50" t="s">
        <v>432</v>
      </c>
      <c r="D195" s="242">
        <v>15678.55</v>
      </c>
      <c r="E195" s="242">
        <v>26309.49</v>
      </c>
      <c r="F195" s="52">
        <f t="shared" si="31"/>
        <v>167.80563253617206</v>
      </c>
    </row>
    <row r="196" spans="1:6" ht="12.75" customHeight="1" x14ac:dyDescent="0.2">
      <c r="A196" s="53">
        <v>34</v>
      </c>
      <c r="B196" s="232" t="s">
        <v>433</v>
      </c>
      <c r="C196" s="50" t="s">
        <v>434</v>
      </c>
      <c r="D196" s="51">
        <f t="shared" ref="D196:E196" si="44">D197+D202+D210</f>
        <v>27659.43</v>
      </c>
      <c r="E196" s="51">
        <f t="shared" si="44"/>
        <v>17380.63</v>
      </c>
      <c r="F196" s="52">
        <f t="shared" si="31"/>
        <v>62.837990515350462</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10140.81</v>
      </c>
      <c r="E202" s="51">
        <f t="shared" si="46"/>
        <v>7034.57</v>
      </c>
      <c r="F202" s="52">
        <f t="shared" si="31"/>
        <v>69.368916289724396</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517.88</v>
      </c>
      <c r="E204" s="242">
        <v>481.09</v>
      </c>
      <c r="F204" s="52">
        <f t="shared" si="31"/>
        <v>92.896037692129454</v>
      </c>
    </row>
    <row r="205" spans="1:6" ht="24" x14ac:dyDescent="0.2">
      <c r="A205" s="53">
        <v>3423</v>
      </c>
      <c r="B205" s="232" t="s">
        <v>451</v>
      </c>
      <c r="C205" s="50" t="s">
        <v>452</v>
      </c>
      <c r="D205" s="242">
        <v>9622.93</v>
      </c>
      <c r="E205" s="242">
        <v>6553.48</v>
      </c>
      <c r="F205" s="52">
        <f t="shared" si="31"/>
        <v>68.102750409698501</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17518.62</v>
      </c>
      <c r="E210" s="51">
        <f t="shared" si="47"/>
        <v>10346.060000000001</v>
      </c>
      <c r="F210" s="52">
        <f t="shared" si="31"/>
        <v>59.057505671108814</v>
      </c>
    </row>
    <row r="211" spans="1:6" ht="12.75" customHeight="1" x14ac:dyDescent="0.2">
      <c r="A211" s="53">
        <v>3431</v>
      </c>
      <c r="B211" s="232" t="s">
        <v>463</v>
      </c>
      <c r="C211" s="50" t="s">
        <v>464</v>
      </c>
      <c r="D211" s="242">
        <v>7517.69</v>
      </c>
      <c r="E211" s="242">
        <v>5388.06</v>
      </c>
      <c r="F211" s="52">
        <f t="shared" si="31"/>
        <v>71.671750231786632</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106.58</v>
      </c>
      <c r="E213" s="242">
        <v>943.49</v>
      </c>
      <c r="F213" s="52">
        <f t="shared" si="31"/>
        <v>885.24113342090448</v>
      </c>
    </row>
    <row r="214" spans="1:6" ht="12.75" customHeight="1" x14ac:dyDescent="0.2">
      <c r="A214" s="53">
        <v>3434</v>
      </c>
      <c r="B214" s="85" t="s">
        <v>469</v>
      </c>
      <c r="C214" s="50" t="s">
        <v>470</v>
      </c>
      <c r="D214" s="242">
        <v>9894.35</v>
      </c>
      <c r="E214" s="242">
        <v>4014.51</v>
      </c>
      <c r="F214" s="52">
        <f t="shared" si="31"/>
        <v>40.573761793346705</v>
      </c>
    </row>
    <row r="215" spans="1:6" ht="12.75" customHeight="1" x14ac:dyDescent="0.2">
      <c r="A215" s="53">
        <v>35</v>
      </c>
      <c r="B215" s="85" t="s">
        <v>471</v>
      </c>
      <c r="C215" s="50" t="s">
        <v>472</v>
      </c>
      <c r="D215" s="51">
        <f t="shared" ref="D215:E215" si="48">D216+D219+D223</f>
        <v>259771.19</v>
      </c>
      <c r="E215" s="51">
        <f t="shared" si="48"/>
        <v>295752.15000000002</v>
      </c>
      <c r="F215" s="52">
        <f t="shared" si="31"/>
        <v>113.8510201997381</v>
      </c>
    </row>
    <row r="216" spans="1:6" ht="12.75" customHeight="1" x14ac:dyDescent="0.2">
      <c r="A216" s="53">
        <v>351</v>
      </c>
      <c r="B216" s="85" t="s">
        <v>473</v>
      </c>
      <c r="C216" s="50" t="s">
        <v>474</v>
      </c>
      <c r="D216" s="51">
        <f t="shared" ref="D216:E216" si="49">SUM(D217:D218)</f>
        <v>243374.88</v>
      </c>
      <c r="E216" s="51">
        <f t="shared" si="49"/>
        <v>285755</v>
      </c>
      <c r="F216" s="52">
        <f t="shared" si="31"/>
        <v>117.41351449253925</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243374.88</v>
      </c>
      <c r="E218" s="242">
        <v>285755</v>
      </c>
      <c r="F218" s="52">
        <f t="shared" si="31"/>
        <v>117.41351449253925</v>
      </c>
    </row>
    <row r="219" spans="1:6" ht="24" x14ac:dyDescent="0.2">
      <c r="A219" s="53">
        <v>352</v>
      </c>
      <c r="B219" s="85" t="s">
        <v>479</v>
      </c>
      <c r="C219" s="50" t="s">
        <v>480</v>
      </c>
      <c r="D219" s="51">
        <f t="shared" ref="D219:E219" si="50">SUM(D220:D222)</f>
        <v>16396.310000000001</v>
      </c>
      <c r="E219" s="51">
        <f t="shared" si="50"/>
        <v>9997.15</v>
      </c>
      <c r="F219" s="52">
        <f t="shared" si="31"/>
        <v>60.971950396156203</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16396.310000000001</v>
      </c>
      <c r="E222" s="242">
        <v>9997.15</v>
      </c>
      <c r="F222" s="52">
        <f t="shared" si="31"/>
        <v>60.971950396156203</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643022.1</v>
      </c>
      <c r="E224" s="51">
        <f t="shared" si="51"/>
        <v>805518.38</v>
      </c>
      <c r="F224" s="52">
        <f t="shared" ref="F224:F235" si="52">IF(D224&lt;&gt;0,IF(E224/D224&gt;=100,"&gt;&gt;100",E224/D224*100),"-")</f>
        <v>125.27071464573302</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16002.39</v>
      </c>
      <c r="E231" s="51">
        <f t="shared" si="55"/>
        <v>889.51</v>
      </c>
      <c r="F231" s="52">
        <f t="shared" si="52"/>
        <v>5.5586071830520316</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16002.39</v>
      </c>
      <c r="E233" s="242">
        <v>889.51</v>
      </c>
      <c r="F233" s="52">
        <f t="shared" si="52"/>
        <v>5.5586071830520316</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76203.070000000007</v>
      </c>
      <c r="E236" s="51">
        <f t="shared" si="56"/>
        <v>131697.01</v>
      </c>
      <c r="F236" s="52">
        <f t="shared" ref="F236:F239" si="57">IF(D236&lt;&gt;0,IF(E236/D236&gt;=100,"&gt;&gt;100",E236/D236*100),"-")</f>
        <v>172.82375893779607</v>
      </c>
    </row>
    <row r="237" spans="1:6" ht="12.75" customHeight="1" x14ac:dyDescent="0.2">
      <c r="A237" s="53" t="s">
        <v>515</v>
      </c>
      <c r="B237" s="85" t="s">
        <v>516</v>
      </c>
      <c r="C237" s="50" t="s">
        <v>515</v>
      </c>
      <c r="D237" s="242">
        <v>40931.980000000003</v>
      </c>
      <c r="E237" s="242">
        <v>87051.71</v>
      </c>
      <c r="F237" s="52">
        <f t="shared" si="57"/>
        <v>212.67407538066814</v>
      </c>
    </row>
    <row r="238" spans="1:6" ht="12.75" customHeight="1" x14ac:dyDescent="0.2">
      <c r="A238" s="53" t="s">
        <v>517</v>
      </c>
      <c r="B238" s="85" t="s">
        <v>518</v>
      </c>
      <c r="C238" s="50" t="s">
        <v>517</v>
      </c>
      <c r="D238" s="242">
        <v>35271.089999999997</v>
      </c>
      <c r="E238" s="242">
        <v>44645.3</v>
      </c>
      <c r="F238" s="52">
        <f t="shared" si="57"/>
        <v>126.57760222323724</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550816.64</v>
      </c>
      <c r="E240" s="51">
        <f t="shared" si="58"/>
        <v>672931.86</v>
      </c>
      <c r="F240" s="52">
        <f t="shared" ref="F240:F243" si="59">IF(D240&lt;&gt;0,IF(E240/D240&gt;=100,"&gt;&gt;100",E240/D240*100),"-")</f>
        <v>122.16984948021903</v>
      </c>
    </row>
    <row r="241" spans="1:6" ht="24" x14ac:dyDescent="0.2">
      <c r="A241" s="53">
        <v>3672</v>
      </c>
      <c r="B241" s="85" t="s">
        <v>523</v>
      </c>
      <c r="C241" s="50" t="s">
        <v>524</v>
      </c>
      <c r="D241" s="242">
        <v>550816.64</v>
      </c>
      <c r="E241" s="242">
        <v>672931.86</v>
      </c>
      <c r="F241" s="52">
        <f t="shared" si="59"/>
        <v>122.16984948021903</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217568.92</v>
      </c>
      <c r="E252" s="51">
        <f t="shared" si="63"/>
        <v>254113.84000000003</v>
      </c>
      <c r="F252" s="52">
        <f t="shared" ref="F252:F258" si="64">IF(D252&lt;&gt;0,IF(E252/D252&gt;=100,"&gt;&gt;100",E252/D252*100),"-")</f>
        <v>116.79693956287507</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217568.92</v>
      </c>
      <c r="E259" s="51">
        <f t="shared" si="66"/>
        <v>254113.84000000003</v>
      </c>
      <c r="F259" s="52">
        <f t="shared" ref="F259:F262" si="67">IF(D259&lt;&gt;0,IF(E259/D259&gt;=100,"&gt;&gt;100",E259/D259*100),"-")</f>
        <v>116.79693956287507</v>
      </c>
    </row>
    <row r="260" spans="1:6" ht="12.75" customHeight="1" x14ac:dyDescent="0.2">
      <c r="A260" s="53">
        <v>3721</v>
      </c>
      <c r="B260" s="85" t="s">
        <v>557</v>
      </c>
      <c r="C260" s="50" t="s">
        <v>558</v>
      </c>
      <c r="D260" s="242">
        <v>110882.21</v>
      </c>
      <c r="E260" s="242">
        <v>115953.3</v>
      </c>
      <c r="F260" s="52">
        <f t="shared" si="67"/>
        <v>104.57340271266237</v>
      </c>
    </row>
    <row r="261" spans="1:6" ht="12.75" customHeight="1" x14ac:dyDescent="0.2">
      <c r="A261" s="53">
        <v>3722</v>
      </c>
      <c r="B261" s="85" t="s">
        <v>559</v>
      </c>
      <c r="C261" s="50" t="s">
        <v>560</v>
      </c>
      <c r="D261" s="242">
        <v>106686.71</v>
      </c>
      <c r="E261" s="242">
        <v>138160.54</v>
      </c>
      <c r="F261" s="52">
        <f t="shared" si="67"/>
        <v>129.50117217036686</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461127.88000000006</v>
      </c>
      <c r="E263" s="51">
        <f t="shared" si="68"/>
        <v>659707.56000000006</v>
      </c>
      <c r="F263" s="52">
        <f t="shared" ref="F263:F267" si="69">IF(D263&lt;&gt;0,IF(E263/D263&gt;=100,"&gt;&gt;100",E263/D263*100),"-")</f>
        <v>143.06390669763886</v>
      </c>
    </row>
    <row r="264" spans="1:6" ht="12.75" customHeight="1" x14ac:dyDescent="0.2">
      <c r="A264" s="53">
        <v>381</v>
      </c>
      <c r="B264" s="85" t="s">
        <v>565</v>
      </c>
      <c r="C264" s="50" t="s">
        <v>566</v>
      </c>
      <c r="D264" s="51">
        <f t="shared" ref="D264:E264" si="70">SUM(D265:D267)</f>
        <v>375243.09</v>
      </c>
      <c r="E264" s="51">
        <f t="shared" si="70"/>
        <v>478989.54</v>
      </c>
      <c r="F264" s="52">
        <f t="shared" si="69"/>
        <v>127.64779759168914</v>
      </c>
    </row>
    <row r="265" spans="1:6" ht="12.75" customHeight="1" x14ac:dyDescent="0.2">
      <c r="A265" s="53">
        <v>3811</v>
      </c>
      <c r="B265" s="85" t="s">
        <v>567</v>
      </c>
      <c r="C265" s="50" t="s">
        <v>568</v>
      </c>
      <c r="D265" s="242">
        <v>363940.81</v>
      </c>
      <c r="E265" s="242">
        <v>425964.38</v>
      </c>
      <c r="F265" s="52">
        <f t="shared" si="69"/>
        <v>117.0422135401633</v>
      </c>
    </row>
    <row r="266" spans="1:6" ht="12.75" customHeight="1" x14ac:dyDescent="0.2">
      <c r="A266" s="53">
        <v>3812</v>
      </c>
      <c r="B266" s="85" t="s">
        <v>569</v>
      </c>
      <c r="C266" s="50" t="s">
        <v>570</v>
      </c>
      <c r="D266" s="242">
        <v>1312.63</v>
      </c>
      <c r="E266" s="242">
        <v>1644.41</v>
      </c>
      <c r="F266" s="52">
        <f t="shared" si="69"/>
        <v>125.27597266556454</v>
      </c>
    </row>
    <row r="267" spans="1:6" ht="12.75" customHeight="1" x14ac:dyDescent="0.2">
      <c r="A267" s="53" t="s">
        <v>571</v>
      </c>
      <c r="B267" s="85" t="s">
        <v>572</v>
      </c>
      <c r="C267" s="50" t="s">
        <v>571</v>
      </c>
      <c r="D267" s="242">
        <v>9989.65</v>
      </c>
      <c r="E267" s="242">
        <v>51380.75</v>
      </c>
      <c r="F267" s="52">
        <f t="shared" si="69"/>
        <v>514.33984173619706</v>
      </c>
    </row>
    <row r="268" spans="1:6" ht="12.75" customHeight="1" x14ac:dyDescent="0.2">
      <c r="A268" s="53">
        <v>382</v>
      </c>
      <c r="B268" s="86" t="s">
        <v>573</v>
      </c>
      <c r="C268" s="50" t="s">
        <v>574</v>
      </c>
      <c r="D268" s="51">
        <f t="shared" ref="D268:E268" si="71">SUM(D269:D272)</f>
        <v>53078.9</v>
      </c>
      <c r="E268" s="51">
        <f t="shared" si="71"/>
        <v>98950</v>
      </c>
      <c r="F268" s="52">
        <f t="shared" ref="F268:F272" si="72">IF(D268&lt;&gt;0,IF(E268/D268&gt;=100,"&gt;&gt;100",E268/D268*100),"-")</f>
        <v>186.4205927402414</v>
      </c>
    </row>
    <row r="269" spans="1:6" ht="12.75" customHeight="1" x14ac:dyDescent="0.2">
      <c r="A269" s="53">
        <v>3821</v>
      </c>
      <c r="B269" s="85" t="s">
        <v>575</v>
      </c>
      <c r="C269" s="50" t="s">
        <v>576</v>
      </c>
      <c r="D269" s="242">
        <v>53078.9</v>
      </c>
      <c r="E269" s="242">
        <v>98950</v>
      </c>
      <c r="F269" s="52">
        <f t="shared" si="72"/>
        <v>186.4205927402414</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32805.89</v>
      </c>
      <c r="E279" s="51">
        <f t="shared" si="75"/>
        <v>81768.02</v>
      </c>
      <c r="F279" s="52">
        <f t="shared" si="74"/>
        <v>249.24798565135714</v>
      </c>
    </row>
    <row r="280" spans="1:6" ht="24" x14ac:dyDescent="0.2">
      <c r="A280" s="53">
        <v>3861</v>
      </c>
      <c r="B280" s="85" t="s">
        <v>596</v>
      </c>
      <c r="C280" s="50" t="s">
        <v>597</v>
      </c>
      <c r="D280" s="242">
        <v>32805.89</v>
      </c>
      <c r="E280" s="242">
        <v>81768.02</v>
      </c>
      <c r="F280" s="52">
        <f t="shared" si="74"/>
        <v>249.24798565135714</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3061477.8899999997</v>
      </c>
      <c r="E289" s="51">
        <f t="shared" si="79"/>
        <v>3572983.1999999997</v>
      </c>
      <c r="F289" s="52">
        <f t="shared" si="76"/>
        <v>116.70779043254824</v>
      </c>
    </row>
    <row r="290" spans="1:6" ht="12.75" customHeight="1" x14ac:dyDescent="0.2">
      <c r="A290" s="53" t="s">
        <v>606</v>
      </c>
      <c r="B290" s="85" t="s">
        <v>617</v>
      </c>
      <c r="C290" s="50" t="s">
        <v>618</v>
      </c>
      <c r="D290" s="51">
        <f>IF(D6&gt;=D289,D6-D289,0)</f>
        <v>1770136.1500000004</v>
      </c>
      <c r="E290" s="51">
        <f>IF(E6&gt;=E289,E6-E289,0)</f>
        <v>2382163.6900000018</v>
      </c>
      <c r="F290" s="52">
        <f t="shared" si="76"/>
        <v>134.57516756550061</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1647976</v>
      </c>
      <c r="E292" s="242">
        <v>1586820.58</v>
      </c>
      <c r="F292" s="52">
        <f t="shared" si="76"/>
        <v>96.289058821244979</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406967.95</v>
      </c>
      <c r="E294" s="242">
        <v>390333.91</v>
      </c>
      <c r="F294" s="52">
        <f t="shared" si="76"/>
        <v>95.912690421936162</v>
      </c>
    </row>
    <row r="295" spans="1:6" ht="24" x14ac:dyDescent="0.2">
      <c r="A295" s="53">
        <v>9661</v>
      </c>
      <c r="B295" s="85" t="s">
        <v>627</v>
      </c>
      <c r="C295" s="50" t="s">
        <v>628</v>
      </c>
      <c r="D295" s="242">
        <v>10455.65</v>
      </c>
      <c r="E295" s="242">
        <v>6473.98</v>
      </c>
      <c r="F295" s="52">
        <f t="shared" si="76"/>
        <v>61.918484264488569</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84807.62000000001</v>
      </c>
      <c r="E298" s="51">
        <f t="shared" si="80"/>
        <v>754643.12000000011</v>
      </c>
      <c r="F298" s="52">
        <f t="shared" ref="F298:F418" si="81">IF(D298&lt;&gt;0,IF(E298/D298&gt;=100,"&gt;&gt;100",E298/D298*100),"-")</f>
        <v>889.82938089761274</v>
      </c>
    </row>
    <row r="299" spans="1:6" ht="12.75" customHeight="1" x14ac:dyDescent="0.2">
      <c r="A299" s="53">
        <v>71</v>
      </c>
      <c r="B299" s="85" t="s">
        <v>634</v>
      </c>
      <c r="C299" s="50" t="s">
        <v>635</v>
      </c>
      <c r="D299" s="51">
        <f t="shared" ref="D299:E299" si="82">D300+D304</f>
        <v>59018.380000000005</v>
      </c>
      <c r="E299" s="51">
        <f t="shared" si="82"/>
        <v>751627.83000000007</v>
      </c>
      <c r="F299" s="52">
        <f t="shared" si="81"/>
        <v>1273.5487317679679</v>
      </c>
    </row>
    <row r="300" spans="1:6" ht="24" x14ac:dyDescent="0.2">
      <c r="A300" s="53">
        <v>711</v>
      </c>
      <c r="B300" s="85" t="s">
        <v>636</v>
      </c>
      <c r="C300" s="50" t="s">
        <v>637</v>
      </c>
      <c r="D300" s="51">
        <f t="shared" ref="D300:E300" si="83">SUM(D301:D303)</f>
        <v>53865.15</v>
      </c>
      <c r="E300" s="51">
        <f t="shared" si="83"/>
        <v>746474.67</v>
      </c>
      <c r="F300" s="52">
        <f t="shared" si="81"/>
        <v>1385.8212035054205</v>
      </c>
    </row>
    <row r="301" spans="1:6" ht="12.75" customHeight="1" x14ac:dyDescent="0.2">
      <c r="A301" s="53">
        <v>7111</v>
      </c>
      <c r="B301" s="85" t="s">
        <v>638</v>
      </c>
      <c r="C301" s="50" t="s">
        <v>639</v>
      </c>
      <c r="D301" s="242">
        <v>53865.15</v>
      </c>
      <c r="E301" s="242">
        <v>746474.67</v>
      </c>
      <c r="F301" s="52">
        <f t="shared" si="81"/>
        <v>1385.8212035054205</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5153.2299999999996</v>
      </c>
      <c r="E304" s="51">
        <f t="shared" si="84"/>
        <v>5153.16</v>
      </c>
      <c r="F304" s="52">
        <f t="shared" si="81"/>
        <v>99.998641628648443</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5153.2299999999996</v>
      </c>
      <c r="E308" s="242">
        <v>5153.16</v>
      </c>
      <c r="F308" s="52">
        <f t="shared" si="81"/>
        <v>99.998641628648443</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25789.24</v>
      </c>
      <c r="E311" s="51">
        <f t="shared" si="85"/>
        <v>3015.29</v>
      </c>
      <c r="F311" s="52">
        <f t="shared" si="81"/>
        <v>11.692046760586972</v>
      </c>
    </row>
    <row r="312" spans="1:6" ht="12.75" customHeight="1" x14ac:dyDescent="0.2">
      <c r="A312" s="53">
        <v>721</v>
      </c>
      <c r="B312" s="85" t="s">
        <v>660</v>
      </c>
      <c r="C312" s="50" t="s">
        <v>661</v>
      </c>
      <c r="D312" s="51">
        <f t="shared" ref="D312:E312" si="86">SUM(D313:D316)</f>
        <v>25789.24</v>
      </c>
      <c r="E312" s="51">
        <f t="shared" si="86"/>
        <v>130</v>
      </c>
      <c r="F312" s="52">
        <f t="shared" si="81"/>
        <v>0.50408620029128426</v>
      </c>
    </row>
    <row r="313" spans="1:6" ht="12.75" customHeight="1" x14ac:dyDescent="0.2">
      <c r="A313" s="53">
        <v>7211</v>
      </c>
      <c r="B313" s="85" t="s">
        <v>662</v>
      </c>
      <c r="C313" s="50" t="s">
        <v>663</v>
      </c>
      <c r="D313" s="242">
        <v>25789.24</v>
      </c>
      <c r="E313" s="242">
        <v>130</v>
      </c>
      <c r="F313" s="52">
        <f t="shared" si="81"/>
        <v>0.50408620029128426</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2885.29</v>
      </c>
      <c r="F326" s="52" t="str">
        <f t="shared" si="81"/>
        <v>-</v>
      </c>
    </row>
    <row r="327" spans="1:6" ht="12.75" customHeight="1" x14ac:dyDescent="0.2">
      <c r="A327" s="53">
        <v>7231</v>
      </c>
      <c r="B327" s="85" t="s">
        <v>690</v>
      </c>
      <c r="C327" s="50" t="s">
        <v>691</v>
      </c>
      <c r="D327" s="242"/>
      <c r="E327" s="242">
        <v>2885.29</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1743297.77</v>
      </c>
      <c r="E350" s="51">
        <f t="shared" si="95"/>
        <v>1833891.65</v>
      </c>
      <c r="F350" s="52">
        <f t="shared" si="81"/>
        <v>105.19669568555692</v>
      </c>
    </row>
    <row r="351" spans="1:6" ht="12.75" customHeight="1" x14ac:dyDescent="0.2">
      <c r="A351" s="53">
        <v>41</v>
      </c>
      <c r="B351" s="85" t="s">
        <v>738</v>
      </c>
      <c r="C351" s="50" t="s">
        <v>739</v>
      </c>
      <c r="D351" s="51">
        <f t="shared" ref="D351:E351" si="96">D352+D356</f>
        <v>55125.49</v>
      </c>
      <c r="E351" s="51">
        <f t="shared" si="96"/>
        <v>7304.38</v>
      </c>
      <c r="F351" s="52">
        <f t="shared" si="81"/>
        <v>13.250458181868316</v>
      </c>
    </row>
    <row r="352" spans="1:6" ht="12.75" customHeight="1" x14ac:dyDescent="0.2">
      <c r="A352" s="53">
        <v>411</v>
      </c>
      <c r="B352" s="85" t="s">
        <v>740</v>
      </c>
      <c r="C352" s="50" t="s">
        <v>741</v>
      </c>
      <c r="D352" s="51">
        <f t="shared" ref="D352:E352" si="97">SUM(D353:D355)</f>
        <v>42903.839999999997</v>
      </c>
      <c r="E352" s="51">
        <f t="shared" si="97"/>
        <v>867.74</v>
      </c>
      <c r="F352" s="52">
        <f t="shared" si="81"/>
        <v>2.0225229256868387</v>
      </c>
    </row>
    <row r="353" spans="1:6" ht="12.75" customHeight="1" x14ac:dyDescent="0.2">
      <c r="A353" s="53">
        <v>4111</v>
      </c>
      <c r="B353" s="85" t="s">
        <v>638</v>
      </c>
      <c r="C353" s="50" t="s">
        <v>742</v>
      </c>
      <c r="D353" s="242">
        <v>42903.839999999997</v>
      </c>
      <c r="E353" s="242">
        <v>867.74</v>
      </c>
      <c r="F353" s="52">
        <f t="shared" si="81"/>
        <v>2.0225229256868387</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12221.650000000001</v>
      </c>
      <c r="E356" s="51">
        <f t="shared" si="98"/>
        <v>6436.64</v>
      </c>
      <c r="F356" s="52">
        <f t="shared" si="81"/>
        <v>52.665883902746359</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7201.14</v>
      </c>
      <c r="E359" s="242">
        <v>1356.38</v>
      </c>
      <c r="F359" s="52">
        <f t="shared" si="81"/>
        <v>18.835628803217269</v>
      </c>
    </row>
    <row r="360" spans="1:6" ht="12.75" customHeight="1" x14ac:dyDescent="0.2">
      <c r="A360" s="53">
        <v>4124</v>
      </c>
      <c r="B360" s="85" t="s">
        <v>652</v>
      </c>
      <c r="C360" s="50" t="s">
        <v>751</v>
      </c>
      <c r="D360" s="242">
        <v>5020.51</v>
      </c>
      <c r="E360" s="242">
        <v>5080.26</v>
      </c>
      <c r="F360" s="52">
        <f t="shared" si="81"/>
        <v>101.19011813540854</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1527510.39</v>
      </c>
      <c r="E363" s="51">
        <f t="shared" si="99"/>
        <v>1182584.58</v>
      </c>
      <c r="F363" s="52">
        <f t="shared" si="81"/>
        <v>77.419085836790941</v>
      </c>
    </row>
    <row r="364" spans="1:6" ht="12.75" customHeight="1" x14ac:dyDescent="0.2">
      <c r="A364" s="53">
        <v>421</v>
      </c>
      <c r="B364" s="85" t="s">
        <v>756</v>
      </c>
      <c r="C364" s="50" t="s">
        <v>757</v>
      </c>
      <c r="D364" s="51">
        <f t="shared" ref="D364:E364" si="100">SUM(D365:D368)</f>
        <v>1082149.98</v>
      </c>
      <c r="E364" s="51">
        <f t="shared" si="100"/>
        <v>831624.18</v>
      </c>
      <c r="F364" s="52">
        <f t="shared" si="81"/>
        <v>76.849253372439193</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1038188.6</v>
      </c>
      <c r="E367" s="242">
        <v>693696.52</v>
      </c>
      <c r="F367" s="52">
        <f t="shared" si="81"/>
        <v>66.817967371246425</v>
      </c>
    </row>
    <row r="368" spans="1:6" ht="12.75" customHeight="1" x14ac:dyDescent="0.2">
      <c r="A368" s="53">
        <v>4214</v>
      </c>
      <c r="B368" s="85" t="s">
        <v>668</v>
      </c>
      <c r="C368" s="50" t="s">
        <v>761</v>
      </c>
      <c r="D368" s="242">
        <v>43961.38</v>
      </c>
      <c r="E368" s="242">
        <v>137927.66</v>
      </c>
      <c r="F368" s="52">
        <f t="shared" si="81"/>
        <v>313.74733914176488</v>
      </c>
    </row>
    <row r="369" spans="1:6" ht="12.75" customHeight="1" x14ac:dyDescent="0.2">
      <c r="A369" s="53">
        <v>422</v>
      </c>
      <c r="B369" s="85" t="s">
        <v>762</v>
      </c>
      <c r="C369" s="50" t="s">
        <v>763</v>
      </c>
      <c r="D369" s="51">
        <f t="shared" ref="D369:E369" si="101">SUM(D370:D377)</f>
        <v>282410.78000000003</v>
      </c>
      <c r="E369" s="51">
        <f t="shared" si="101"/>
        <v>182501.27</v>
      </c>
      <c r="F369" s="52">
        <f t="shared" si="81"/>
        <v>64.62262878208827</v>
      </c>
    </row>
    <row r="370" spans="1:6" ht="12.75" customHeight="1" x14ac:dyDescent="0.2">
      <c r="A370" s="53">
        <v>4221</v>
      </c>
      <c r="B370" s="85" t="s">
        <v>672</v>
      </c>
      <c r="C370" s="50" t="s">
        <v>764</v>
      </c>
      <c r="D370" s="242">
        <v>242147.85</v>
      </c>
      <c r="E370" s="242">
        <v>23719.040000000001</v>
      </c>
      <c r="F370" s="52">
        <f t="shared" si="81"/>
        <v>9.7952717730097554</v>
      </c>
    </row>
    <row r="371" spans="1:6" ht="12.75" customHeight="1" x14ac:dyDescent="0.2">
      <c r="A371" s="53">
        <v>4222</v>
      </c>
      <c r="B371" s="85" t="s">
        <v>765</v>
      </c>
      <c r="C371" s="50" t="s">
        <v>766</v>
      </c>
      <c r="D371" s="242">
        <v>1434.47</v>
      </c>
      <c r="E371" s="242">
        <v>2198</v>
      </c>
      <c r="F371" s="52">
        <f t="shared" si="81"/>
        <v>153.22732437764469</v>
      </c>
    </row>
    <row r="372" spans="1:6" ht="12.75" customHeight="1" x14ac:dyDescent="0.2">
      <c r="A372" s="53">
        <v>4223</v>
      </c>
      <c r="B372" s="85" t="s">
        <v>676</v>
      </c>
      <c r="C372" s="50" t="s">
        <v>767</v>
      </c>
      <c r="D372" s="242">
        <v>10174.66</v>
      </c>
      <c r="E372" s="242">
        <v>15132.05</v>
      </c>
      <c r="F372" s="52">
        <f t="shared" si="81"/>
        <v>148.72290572854524</v>
      </c>
    </row>
    <row r="373" spans="1:6" ht="12.75" customHeight="1" x14ac:dyDescent="0.2">
      <c r="A373" s="53">
        <v>4224</v>
      </c>
      <c r="B373" s="85" t="s">
        <v>678</v>
      </c>
      <c r="C373" s="50" t="s">
        <v>768</v>
      </c>
      <c r="D373" s="242">
        <v>5369.04</v>
      </c>
      <c r="E373" s="242"/>
      <c r="F373" s="52">
        <f t="shared" si="81"/>
        <v>0</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1887.32</v>
      </c>
      <c r="E375" s="242">
        <v>8344.6200000000008</v>
      </c>
      <c r="F375" s="52">
        <f t="shared" si="81"/>
        <v>442.14123731004815</v>
      </c>
    </row>
    <row r="376" spans="1:6" ht="12.75" customHeight="1" x14ac:dyDescent="0.2">
      <c r="A376" s="53">
        <v>4227</v>
      </c>
      <c r="B376" s="232" t="s">
        <v>684</v>
      </c>
      <c r="C376" s="50" t="s">
        <v>771</v>
      </c>
      <c r="D376" s="242">
        <v>21397.439999999999</v>
      </c>
      <c r="E376" s="242">
        <v>133107.56</v>
      </c>
      <c r="F376" s="52">
        <f t="shared" si="81"/>
        <v>622.07236005802565</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33167.43</v>
      </c>
      <c r="E378" s="51">
        <f t="shared" si="102"/>
        <v>0</v>
      </c>
      <c r="F378" s="52">
        <f t="shared" si="81"/>
        <v>0</v>
      </c>
    </row>
    <row r="379" spans="1:6" ht="12.75" customHeight="1" x14ac:dyDescent="0.2">
      <c r="A379" s="53">
        <v>4231</v>
      </c>
      <c r="B379" s="85" t="s">
        <v>690</v>
      </c>
      <c r="C379" s="50" t="s">
        <v>775</v>
      </c>
      <c r="D379" s="242">
        <v>33167.43</v>
      </c>
      <c r="E379" s="242"/>
      <c r="F379" s="52">
        <f t="shared" si="81"/>
        <v>0</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129782.20000000001</v>
      </c>
      <c r="E391" s="51">
        <f t="shared" si="105"/>
        <v>168459.13</v>
      </c>
      <c r="F391" s="52">
        <f t="shared" si="81"/>
        <v>129.80141344498705</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3152.17</v>
      </c>
      <c r="E393" s="242">
        <v>4498.71</v>
      </c>
      <c r="F393" s="52">
        <f t="shared" si="81"/>
        <v>142.71787371873978</v>
      </c>
    </row>
    <row r="394" spans="1:6" ht="12.75" customHeight="1" x14ac:dyDescent="0.2">
      <c r="A394" s="53">
        <v>4263</v>
      </c>
      <c r="B394" s="85" t="s">
        <v>720</v>
      </c>
      <c r="C394" s="50" t="s">
        <v>795</v>
      </c>
      <c r="D394" s="242">
        <v>15263.12</v>
      </c>
      <c r="E394" s="242">
        <v>15199.65</v>
      </c>
      <c r="F394" s="52">
        <f t="shared" si="81"/>
        <v>99.584161036537736</v>
      </c>
    </row>
    <row r="395" spans="1:6" ht="12.75" customHeight="1" x14ac:dyDescent="0.2">
      <c r="A395" s="53">
        <v>4264</v>
      </c>
      <c r="B395" s="85" t="s">
        <v>722</v>
      </c>
      <c r="C395" s="50" t="s">
        <v>796</v>
      </c>
      <c r="D395" s="242">
        <v>111366.91</v>
      </c>
      <c r="E395" s="242">
        <v>148760.76999999999</v>
      </c>
      <c r="F395" s="52">
        <f t="shared" si="81"/>
        <v>133.5771729681644</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160661.89000000001</v>
      </c>
      <c r="E402" s="51">
        <f t="shared" si="109"/>
        <v>644002.68999999994</v>
      </c>
      <c r="F402" s="52">
        <f t="shared" si="81"/>
        <v>400.84346698523206</v>
      </c>
    </row>
    <row r="403" spans="1:6" ht="12.75" customHeight="1" x14ac:dyDescent="0.2">
      <c r="A403" s="53">
        <v>451</v>
      </c>
      <c r="B403" s="85" t="s">
        <v>809</v>
      </c>
      <c r="C403" s="50" t="s">
        <v>810</v>
      </c>
      <c r="D403" s="242">
        <v>153179.64000000001</v>
      </c>
      <c r="E403" s="242">
        <v>644002.68999999994</v>
      </c>
      <c r="F403" s="52">
        <f t="shared" si="81"/>
        <v>420.42316459289231</v>
      </c>
    </row>
    <row r="404" spans="1:6" ht="12.75" customHeight="1" x14ac:dyDescent="0.2">
      <c r="A404" s="53">
        <v>452</v>
      </c>
      <c r="B404" s="85" t="s">
        <v>811</v>
      </c>
      <c r="C404" s="50" t="s">
        <v>812</v>
      </c>
      <c r="D404" s="242">
        <v>7482.25</v>
      </c>
      <c r="E404" s="242"/>
      <c r="F404" s="52">
        <f t="shared" si="81"/>
        <v>0</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1658490.15</v>
      </c>
      <c r="E408" s="51">
        <f t="shared" si="111"/>
        <v>1079248.5299999998</v>
      </c>
      <c r="F408" s="52">
        <f t="shared" si="81"/>
        <v>65.07415977116294</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680792.13</v>
      </c>
      <c r="E410" s="242">
        <v>619064.05000000005</v>
      </c>
      <c r="F410" s="52">
        <f t="shared" si="81"/>
        <v>90.93290341061963</v>
      </c>
    </row>
    <row r="411" spans="1:6" ht="12.75" customHeight="1" x14ac:dyDescent="0.2">
      <c r="A411" s="53">
        <v>97</v>
      </c>
      <c r="B411" s="85" t="s">
        <v>825</v>
      </c>
      <c r="C411" s="50" t="s">
        <v>826</v>
      </c>
      <c r="D411" s="242">
        <v>433.16</v>
      </c>
      <c r="E411" s="242">
        <v>296.37</v>
      </c>
      <c r="F411" s="52">
        <f t="shared" si="81"/>
        <v>68.420445101117366</v>
      </c>
    </row>
    <row r="412" spans="1:6" ht="12.75" customHeight="1" x14ac:dyDescent="0.2">
      <c r="A412" s="53" t="s">
        <v>606</v>
      </c>
      <c r="B412" s="85" t="s">
        <v>827</v>
      </c>
      <c r="C412" s="50" t="s">
        <v>828</v>
      </c>
      <c r="D412" s="51">
        <f>D6+D298</f>
        <v>4916421.66</v>
      </c>
      <c r="E412" s="51">
        <f>E6+E298</f>
        <v>6709790.0100000016</v>
      </c>
      <c r="F412" s="52">
        <f t="shared" si="81"/>
        <v>136.47710619678625</v>
      </c>
    </row>
    <row r="413" spans="1:6" ht="12.75" customHeight="1" x14ac:dyDescent="0.2">
      <c r="A413" s="53" t="s">
        <v>606</v>
      </c>
      <c r="B413" s="85" t="s">
        <v>829</v>
      </c>
      <c r="C413" s="50" t="s">
        <v>830</v>
      </c>
      <c r="D413" s="51">
        <f t="shared" ref="D413:E413" si="112">D289+D350</f>
        <v>4804775.66</v>
      </c>
      <c r="E413" s="51">
        <f t="shared" si="112"/>
        <v>5406874.8499999996</v>
      </c>
      <c r="F413" s="52">
        <f t="shared" si="81"/>
        <v>112.53126540355476</v>
      </c>
    </row>
    <row r="414" spans="1:6" ht="12.75" customHeight="1" x14ac:dyDescent="0.2">
      <c r="A414" s="53" t="s">
        <v>606</v>
      </c>
      <c r="B414" s="85" t="s">
        <v>831</v>
      </c>
      <c r="C414" s="50" t="s">
        <v>832</v>
      </c>
      <c r="D414" s="51">
        <f t="shared" ref="D414:E414" si="113">IF(D412&gt;=D413,D412-D413,0)</f>
        <v>111646</v>
      </c>
      <c r="E414" s="51">
        <f t="shared" si="113"/>
        <v>1302915.160000002</v>
      </c>
      <c r="F414" s="52">
        <f t="shared" si="81"/>
        <v>1167.0056786629186</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967183.87</v>
      </c>
      <c r="E416" s="51">
        <f t="shared" si="115"/>
        <v>967756.53</v>
      </c>
      <c r="F416" s="52">
        <f t="shared" si="81"/>
        <v>100.05920901058865</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407401.11</v>
      </c>
      <c r="E418" s="62">
        <f t="shared" si="117"/>
        <v>390630.27999999997</v>
      </c>
      <c r="F418" s="57">
        <f t="shared" si="81"/>
        <v>95.883459914971752</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23294.18</v>
      </c>
      <c r="E420" s="51">
        <f t="shared" si="118"/>
        <v>5017.42</v>
      </c>
      <c r="F420" s="52">
        <f t="shared" ref="F420:F647" si="119">IF(D420&lt;&gt;0,IF(E420/D420&gt;=100,"&gt;&gt;100",E420/D420*100),"-")</f>
        <v>21.539371637035519</v>
      </c>
    </row>
    <row r="421" spans="1:6" ht="24" x14ac:dyDescent="0.2">
      <c r="A421" s="53">
        <v>81</v>
      </c>
      <c r="B421" s="232" t="s">
        <v>846</v>
      </c>
      <c r="C421" s="50" t="s">
        <v>847</v>
      </c>
      <c r="D421" s="51">
        <f t="shared" ref="D421:E421" si="120">D422+D427+D430+D434+D435+D442+D447+D455</f>
        <v>7378.06</v>
      </c>
      <c r="E421" s="51">
        <f t="shared" si="120"/>
        <v>4357.42</v>
      </c>
      <c r="F421" s="52">
        <f t="shared" si="119"/>
        <v>59.059156472026523</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7378.06</v>
      </c>
      <c r="E434" s="242">
        <v>4357.42</v>
      </c>
      <c r="F434" s="52">
        <f t="shared" si="119"/>
        <v>59.059156472026523</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660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c r="E477" s="242">
        <v>660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15916.12</v>
      </c>
      <c r="E484" s="51">
        <f t="shared" si="137"/>
        <v>0</v>
      </c>
      <c r="F484" s="52">
        <f t="shared" si="119"/>
        <v>0</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15916.12</v>
      </c>
      <c r="E495" s="51">
        <f t="shared" si="140"/>
        <v>0</v>
      </c>
      <c r="F495" s="52">
        <f t="shared" si="119"/>
        <v>0</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15916.12</v>
      </c>
      <c r="E498" s="242"/>
      <c r="F498" s="52">
        <f t="shared" si="119"/>
        <v>0</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216624.87</v>
      </c>
      <c r="E528" s="51">
        <f t="shared" si="148"/>
        <v>220258.01</v>
      </c>
      <c r="F528" s="52">
        <f t="shared" si="119"/>
        <v>101.67715738271419</v>
      </c>
    </row>
    <row r="529" spans="1:6" ht="24" x14ac:dyDescent="0.2">
      <c r="A529" s="53">
        <v>51</v>
      </c>
      <c r="B529" s="85" t="s">
        <v>1062</v>
      </c>
      <c r="C529" s="50" t="s">
        <v>1063</v>
      </c>
      <c r="D529" s="51">
        <f t="shared" ref="D529:E529" si="149">D530+D535+D538+D542+D543+D550+D555+D563</f>
        <v>98.75</v>
      </c>
      <c r="E529" s="51">
        <f t="shared" si="149"/>
        <v>471.01</v>
      </c>
      <c r="F529" s="52">
        <f t="shared" si="119"/>
        <v>476.97215189873418</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98.75</v>
      </c>
      <c r="E542" s="242">
        <v>471.01</v>
      </c>
      <c r="F542" s="52">
        <f t="shared" si="119"/>
        <v>476.97215189873418</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216526.12</v>
      </c>
      <c r="E593" s="51">
        <f t="shared" si="167"/>
        <v>219787</v>
      </c>
      <c r="F593" s="52">
        <f t="shared" si="119"/>
        <v>101.50599844489894</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56434.8</v>
      </c>
      <c r="E599" s="51">
        <f t="shared" si="169"/>
        <v>57661.31</v>
      </c>
      <c r="F599" s="52">
        <f t="shared" si="119"/>
        <v>102.17332213456945</v>
      </c>
    </row>
    <row r="600" spans="1:6" ht="12.75" customHeight="1" x14ac:dyDescent="0.2">
      <c r="A600" s="53">
        <v>5422</v>
      </c>
      <c r="B600" s="85" t="s">
        <v>1195</v>
      </c>
      <c r="C600" s="50" t="s">
        <v>1196</v>
      </c>
      <c r="D600" s="242">
        <v>56434.8</v>
      </c>
      <c r="E600" s="242">
        <v>57661.31</v>
      </c>
      <c r="F600" s="52">
        <f t="shared" si="119"/>
        <v>102.17332213456945</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160091.32</v>
      </c>
      <c r="E605" s="51">
        <f t="shared" si="171"/>
        <v>162125.69</v>
      </c>
      <c r="F605" s="52">
        <f t="shared" si="119"/>
        <v>101.27075596603238</v>
      </c>
    </row>
    <row r="606" spans="1:6" ht="24" x14ac:dyDescent="0.2">
      <c r="A606" s="53">
        <v>5443</v>
      </c>
      <c r="B606" s="85" t="s">
        <v>1207</v>
      </c>
      <c r="C606" s="50" t="s">
        <v>1208</v>
      </c>
      <c r="D606" s="242">
        <v>154850.89000000001</v>
      </c>
      <c r="E606" s="242">
        <v>154850.92000000001</v>
      </c>
      <c r="F606" s="52">
        <f t="shared" si="119"/>
        <v>100.00001937347601</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5240.43</v>
      </c>
      <c r="E608" s="242">
        <v>7274.77</v>
      </c>
      <c r="F608" s="52">
        <f t="shared" si="119"/>
        <v>138.82009682411558</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193330.69</v>
      </c>
      <c r="E636" s="51">
        <f t="shared" si="179"/>
        <v>215240.59</v>
      </c>
      <c r="F636" s="52">
        <f t="shared" si="119"/>
        <v>111.33286184412832</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111073.43</v>
      </c>
      <c r="E638" s="242">
        <v>193330.78</v>
      </c>
      <c r="F638" s="52">
        <f t="shared" si="119"/>
        <v>174.05672985879704</v>
      </c>
    </row>
    <row r="639" spans="1:6" ht="12.75" customHeight="1" x14ac:dyDescent="0.2">
      <c r="A639" s="53" t="s">
        <v>606</v>
      </c>
      <c r="B639" s="85" t="s">
        <v>1273</v>
      </c>
      <c r="C639" s="50" t="s">
        <v>1274</v>
      </c>
      <c r="D639" s="51">
        <f t="shared" ref="D639:E639" si="180">D412+D420</f>
        <v>4939715.84</v>
      </c>
      <c r="E639" s="51">
        <f t="shared" si="180"/>
        <v>6714807.4300000016</v>
      </c>
      <c r="F639" s="52">
        <f t="shared" si="119"/>
        <v>135.93509520580039</v>
      </c>
    </row>
    <row r="640" spans="1:6" ht="12.75" customHeight="1" x14ac:dyDescent="0.2">
      <c r="A640" s="53" t="s">
        <v>606</v>
      </c>
      <c r="B640" s="85" t="s">
        <v>1275</v>
      </c>
      <c r="C640" s="50" t="s">
        <v>1276</v>
      </c>
      <c r="D640" s="51">
        <f t="shared" ref="D640:E640" si="181">D413+D528</f>
        <v>5021400.53</v>
      </c>
      <c r="E640" s="51">
        <f t="shared" si="181"/>
        <v>5627132.8599999994</v>
      </c>
      <c r="F640" s="52">
        <f t="shared" si="119"/>
        <v>112.0630156144903</v>
      </c>
    </row>
    <row r="641" spans="1:6" ht="12.75" customHeight="1" x14ac:dyDescent="0.2">
      <c r="A641" s="53" t="s">
        <v>606</v>
      </c>
      <c r="B641" s="85" t="s">
        <v>1277</v>
      </c>
      <c r="C641" s="50" t="s">
        <v>1278</v>
      </c>
      <c r="D641" s="51">
        <f t="shared" ref="D641:E641" si="182">IF(D639&gt;=D640,D639-D640,0)</f>
        <v>0</v>
      </c>
      <c r="E641" s="51">
        <f t="shared" si="182"/>
        <v>1087674.5700000022</v>
      </c>
      <c r="F641" s="52" t="str">
        <f t="shared" si="119"/>
        <v>-</v>
      </c>
    </row>
    <row r="642" spans="1:6" ht="12.75" customHeight="1" x14ac:dyDescent="0.2">
      <c r="A642" s="53" t="s">
        <v>606</v>
      </c>
      <c r="B642" s="85" t="s">
        <v>1279</v>
      </c>
      <c r="C642" s="50" t="s">
        <v>1280</v>
      </c>
      <c r="D642" s="51">
        <f t="shared" ref="D642:E642" si="183">IF(D640&gt;=D639,D640-D639,0)</f>
        <v>81684.69000000041</v>
      </c>
      <c r="E642" s="51">
        <f t="shared" si="183"/>
        <v>0</v>
      </c>
      <c r="F642" s="52">
        <f t="shared" si="119"/>
        <v>0</v>
      </c>
    </row>
    <row r="643" spans="1:6" ht="24" x14ac:dyDescent="0.2">
      <c r="A643" s="60" t="s">
        <v>1281</v>
      </c>
      <c r="B643" s="85" t="s">
        <v>1282</v>
      </c>
      <c r="C643" s="61" t="s">
        <v>1281</v>
      </c>
      <c r="D643" s="51">
        <f t="shared" ref="D643:E643" si="184">IF(D416-D417+D637-D638&gt;=0,D416-D417+D637-D638,0)</f>
        <v>856110.44</v>
      </c>
      <c r="E643" s="51">
        <f t="shared" si="184"/>
        <v>774425.75</v>
      </c>
      <c r="F643" s="52">
        <f t="shared" si="119"/>
        <v>90.4586270434922</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774425.74999999953</v>
      </c>
      <c r="E645" s="51">
        <f t="shared" si="186"/>
        <v>1862100.3200000022</v>
      </c>
      <c r="F645" s="52">
        <f t="shared" si="119"/>
        <v>240.44917411385188</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1207228.3500000001</v>
      </c>
      <c r="E649" s="242">
        <v>1153803.1200000001</v>
      </c>
      <c r="F649" s="52">
        <f t="shared" ref="F649:F724" si="188">IF(D649&lt;&gt;0,IF(E649/D649&gt;=100,"&gt;&gt;100",E649/D649*100),"-")</f>
        <v>95.574554722807818</v>
      </c>
    </row>
    <row r="650" spans="1:6" ht="12.75" customHeight="1" x14ac:dyDescent="0.2">
      <c r="A650" s="53" t="s">
        <v>1294</v>
      </c>
      <c r="B650" s="85" t="s">
        <v>1295</v>
      </c>
      <c r="C650" s="50" t="s">
        <v>1294</v>
      </c>
      <c r="D650" s="242">
        <v>5574134</v>
      </c>
      <c r="E650" s="242">
        <v>8277501.6799999997</v>
      </c>
      <c r="F650" s="52">
        <f t="shared" si="188"/>
        <v>148.49843365803548</v>
      </c>
    </row>
    <row r="651" spans="1:6" ht="12.75" customHeight="1" x14ac:dyDescent="0.2">
      <c r="A651" s="53" t="s">
        <v>1296</v>
      </c>
      <c r="B651" s="85" t="s">
        <v>1297</v>
      </c>
      <c r="C651" s="50" t="s">
        <v>1296</v>
      </c>
      <c r="D651" s="242">
        <v>5627559.2300000004</v>
      </c>
      <c r="E651" s="242">
        <v>7214349.1900000004</v>
      </c>
      <c r="F651" s="52">
        <f t="shared" si="188"/>
        <v>128.19677048516823</v>
      </c>
    </row>
    <row r="652" spans="1:6" ht="24" x14ac:dyDescent="0.2">
      <c r="A652" s="53">
        <v>11</v>
      </c>
      <c r="B652" s="85" t="s">
        <v>1298</v>
      </c>
      <c r="C652" s="50" t="s">
        <v>1299</v>
      </c>
      <c r="D652" s="51">
        <f t="shared" ref="D652:E652" si="189">+D649+D650-D651</f>
        <v>1153803.1199999992</v>
      </c>
      <c r="E652" s="51">
        <f t="shared" si="189"/>
        <v>2216955.6100000003</v>
      </c>
      <c r="F652" s="52">
        <f t="shared" si="188"/>
        <v>192.14331904389391</v>
      </c>
    </row>
    <row r="653" spans="1:6" ht="24" x14ac:dyDescent="0.2">
      <c r="A653" s="53" t="s">
        <v>606</v>
      </c>
      <c r="B653" s="85" t="s">
        <v>1300</v>
      </c>
      <c r="C653" s="50" t="s">
        <v>1301</v>
      </c>
      <c r="D653" s="262">
        <v>15</v>
      </c>
      <c r="E653" s="262">
        <v>15</v>
      </c>
      <c r="F653" s="52">
        <f t="shared" si="188"/>
        <v>100</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14</v>
      </c>
      <c r="E655" s="262">
        <v>15</v>
      </c>
      <c r="F655" s="52">
        <f t="shared" si="188"/>
        <v>107.14285714285714</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19.239999999999998</v>
      </c>
      <c r="E660" s="242">
        <v>151.36000000000001</v>
      </c>
      <c r="F660" s="52">
        <f t="shared" si="188"/>
        <v>786.69438669438682</v>
      </c>
    </row>
    <row r="661" spans="1:6" ht="12.75" customHeight="1" x14ac:dyDescent="0.2">
      <c r="A661" s="53">
        <v>63311</v>
      </c>
      <c r="B661" s="85" t="s">
        <v>1317</v>
      </c>
      <c r="C661" s="50" t="s">
        <v>1318</v>
      </c>
      <c r="D661" s="242">
        <v>43769.32</v>
      </c>
      <c r="E661" s="242">
        <v>131561.26999999999</v>
      </c>
      <c r="F661" s="52">
        <f t="shared" si="188"/>
        <v>300.57873871469786</v>
      </c>
    </row>
    <row r="662" spans="1:6" ht="12.75" customHeight="1" x14ac:dyDescent="0.2">
      <c r="A662" s="53">
        <v>63312</v>
      </c>
      <c r="B662" s="85" t="s">
        <v>1319</v>
      </c>
      <c r="C662" s="50" t="s">
        <v>1320</v>
      </c>
      <c r="D662" s="242">
        <v>29476.81</v>
      </c>
      <c r="E662" s="242">
        <v>16160</v>
      </c>
      <c r="F662" s="52">
        <f t="shared" si="188"/>
        <v>54.822757279366385</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28357.03</v>
      </c>
      <c r="E665" s="242">
        <v>139460.51</v>
      </c>
      <c r="F665" s="52">
        <f t="shared" si="188"/>
        <v>491.80224445225758</v>
      </c>
    </row>
    <row r="666" spans="1:6" ht="12.75" customHeight="1" x14ac:dyDescent="0.2">
      <c r="A666" s="53">
        <v>63322</v>
      </c>
      <c r="B666" s="85" t="s">
        <v>1327</v>
      </c>
      <c r="C666" s="50" t="s">
        <v>1328</v>
      </c>
      <c r="D666" s="242">
        <v>33180.699999999997</v>
      </c>
      <c r="E666" s="242">
        <v>35000</v>
      </c>
      <c r="F666" s="52">
        <f t="shared" si="188"/>
        <v>105.48300668762263</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16160.73</v>
      </c>
      <c r="E670" s="242">
        <v>26296.06</v>
      </c>
      <c r="F670" s="52">
        <f t="shared" si="188"/>
        <v>162.71579316033373</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60106.97</v>
      </c>
      <c r="E694" s="242">
        <v>40989.919999999998</v>
      </c>
      <c r="F694" s="52">
        <f t="shared" si="188"/>
        <v>68.194953097785486</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411010.55</v>
      </c>
      <c r="E698" s="242">
        <v>696762.78</v>
      </c>
      <c r="F698" s="52">
        <f t="shared" si="188"/>
        <v>169.52430539800014</v>
      </c>
    </row>
    <row r="699" spans="1:6" ht="12.75" customHeight="1" x14ac:dyDescent="0.2">
      <c r="A699" s="53">
        <v>63822</v>
      </c>
      <c r="B699" s="232" t="s">
        <v>1378</v>
      </c>
      <c r="C699" s="50" t="s">
        <v>1379</v>
      </c>
      <c r="D699" s="242">
        <v>200302.61</v>
      </c>
      <c r="E699" s="242">
        <v>17971.23</v>
      </c>
      <c r="F699" s="52">
        <f t="shared" si="188"/>
        <v>8.9720398550972451</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25526.58</v>
      </c>
      <c r="E710" s="242">
        <v>36354.14</v>
      </c>
      <c r="F710" s="52">
        <f t="shared" si="188"/>
        <v>142.41680632501493</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9665.67</v>
      </c>
      <c r="E716" s="242">
        <v>0</v>
      </c>
      <c r="F716" s="52">
        <f t="shared" si="188"/>
        <v>0</v>
      </c>
    </row>
    <row r="717" spans="1:6" ht="12.75" customHeight="1" x14ac:dyDescent="0.2">
      <c r="A717" s="53">
        <v>31215</v>
      </c>
      <c r="B717" s="85" t="s">
        <v>1411</v>
      </c>
      <c r="C717" s="50" t="s">
        <v>1412</v>
      </c>
      <c r="D717" s="242">
        <v>1061.78</v>
      </c>
      <c r="E717" s="242">
        <v>1791.76</v>
      </c>
      <c r="F717" s="52">
        <f t="shared" si="188"/>
        <v>168.75058863418033</v>
      </c>
    </row>
    <row r="718" spans="1:6" ht="12.75" customHeight="1" x14ac:dyDescent="0.2">
      <c r="A718" s="53">
        <v>32121</v>
      </c>
      <c r="B718" s="85" t="s">
        <v>1413</v>
      </c>
      <c r="C718" s="50" t="s">
        <v>1414</v>
      </c>
      <c r="D718" s="242">
        <v>6359.81</v>
      </c>
      <c r="E718" s="242">
        <v>6561.67</v>
      </c>
      <c r="F718" s="52">
        <f t="shared" si="188"/>
        <v>103.17399419165037</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362.33</v>
      </c>
      <c r="E720" s="242">
        <v>2714.84</v>
      </c>
      <c r="F720" s="52">
        <f t="shared" si="188"/>
        <v>749.27276239891819</v>
      </c>
    </row>
    <row r="721" spans="1:6" ht="12.75" customHeight="1" x14ac:dyDescent="0.2">
      <c r="A721" s="53" t="s">
        <v>1419</v>
      </c>
      <c r="B721" s="85" t="s">
        <v>1420</v>
      </c>
      <c r="C721" s="50" t="s">
        <v>1419</v>
      </c>
      <c r="D721" s="242">
        <v>6637.07</v>
      </c>
      <c r="E721" s="242">
        <v>14433.64</v>
      </c>
      <c r="F721" s="52">
        <f t="shared" si="188"/>
        <v>217.47005832392907</v>
      </c>
    </row>
    <row r="722" spans="1:6" ht="12.75" customHeight="1" x14ac:dyDescent="0.2">
      <c r="A722" s="53" t="s">
        <v>1421</v>
      </c>
      <c r="B722" s="85" t="s">
        <v>1422</v>
      </c>
      <c r="C722" s="50" t="s">
        <v>1421</v>
      </c>
      <c r="D722" s="242">
        <v>4399.2299999999996</v>
      </c>
      <c r="E722" s="242">
        <v>2209.19</v>
      </c>
      <c r="F722" s="52">
        <f t="shared" si="188"/>
        <v>50.217651725415593</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28974.19</v>
      </c>
      <c r="E725" s="242">
        <v>28997.52</v>
      </c>
      <c r="F725" s="52">
        <f t="shared" ref="F725:F979" si="190">IF(D725&lt;&gt;0,IF(E725/D725&gt;=100,"&gt;&gt;100",E725/D725*100),"-")</f>
        <v>100.08051993860742</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517.88</v>
      </c>
      <c r="E739" s="242">
        <v>481.09</v>
      </c>
      <c r="F739" s="52">
        <f t="shared" si="190"/>
        <v>92.896037692129454</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9622.93</v>
      </c>
      <c r="E742" s="242">
        <v>6553.48</v>
      </c>
      <c r="F742" s="52">
        <f t="shared" si="190"/>
        <v>68.102750409698501</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16396.310000000001</v>
      </c>
      <c r="E760" s="242">
        <v>9997.15</v>
      </c>
      <c r="F760" s="52">
        <f t="shared" si="190"/>
        <v>60.971950396156203</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13347.93</v>
      </c>
      <c r="E770" s="242">
        <v>889.51</v>
      </c>
      <c r="F770" s="52">
        <f t="shared" si="190"/>
        <v>6.664029553646146</v>
      </c>
    </row>
    <row r="771" spans="1:6" ht="12.75" customHeight="1" x14ac:dyDescent="0.2">
      <c r="A771" s="53">
        <v>36326</v>
      </c>
      <c r="B771" s="85" t="s">
        <v>1519</v>
      </c>
      <c r="C771" s="50" t="s">
        <v>1520</v>
      </c>
      <c r="D771" s="242">
        <v>2654.46</v>
      </c>
      <c r="E771" s="242">
        <v>0</v>
      </c>
      <c r="F771" s="52">
        <f t="shared" si="190"/>
        <v>0</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41210.43</v>
      </c>
      <c r="E816" s="242">
        <v>47960</v>
      </c>
      <c r="F816" s="52">
        <f t="shared" si="190"/>
        <v>116.3783052008921</v>
      </c>
    </row>
    <row r="817" spans="1:6" ht="12.75" customHeight="1" x14ac:dyDescent="0.2">
      <c r="A817" s="53" t="s">
        <v>1611</v>
      </c>
      <c r="B817" s="85" t="s">
        <v>1612</v>
      </c>
      <c r="C817" s="50" t="s">
        <v>1611</v>
      </c>
      <c r="D817" s="242">
        <v>11281.44</v>
      </c>
      <c r="E817" s="242">
        <v>4600</v>
      </c>
      <c r="F817" s="52">
        <f t="shared" si="190"/>
        <v>40.774936532924869</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40653</v>
      </c>
      <c r="E819" s="242">
        <v>46074.6</v>
      </c>
      <c r="F819" s="52">
        <f t="shared" si="190"/>
        <v>113.33628514500775</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17386.689999999999</v>
      </c>
      <c r="E821" s="242">
        <v>16650</v>
      </c>
      <c r="F821" s="52">
        <f t="shared" si="190"/>
        <v>95.762908293643022</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350.65</v>
      </c>
      <c r="E823" s="242">
        <v>668.7</v>
      </c>
      <c r="F823" s="52">
        <f t="shared" si="190"/>
        <v>190.70298017966635</v>
      </c>
    </row>
    <row r="824" spans="1:6" ht="12.75" customHeight="1" x14ac:dyDescent="0.2">
      <c r="A824" s="53">
        <v>37221</v>
      </c>
      <c r="B824" s="85" t="s">
        <v>1625</v>
      </c>
      <c r="C824" s="50" t="s">
        <v>1626</v>
      </c>
      <c r="D824" s="242">
        <v>13957.79</v>
      </c>
      <c r="E824" s="242">
        <v>15429.05</v>
      </c>
      <c r="F824" s="52">
        <f t="shared" si="190"/>
        <v>110.54078045306599</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8236.11</v>
      </c>
      <c r="E826" s="242">
        <v>12704.2</v>
      </c>
      <c r="F826" s="52">
        <f t="shared" si="190"/>
        <v>154.25000394603762</v>
      </c>
    </row>
    <row r="827" spans="1:6" ht="12.75" customHeight="1" x14ac:dyDescent="0.2">
      <c r="A827" s="53" t="s">
        <v>1630</v>
      </c>
      <c r="B827" s="85" t="s">
        <v>1631</v>
      </c>
      <c r="C827" s="50" t="s">
        <v>1630</v>
      </c>
      <c r="D827" s="242">
        <v>11998.94</v>
      </c>
      <c r="E827" s="242">
        <v>8506.15</v>
      </c>
      <c r="F827" s="52">
        <f t="shared" si="190"/>
        <v>70.890845358006615</v>
      </c>
    </row>
    <row r="828" spans="1:6" ht="12.75" customHeight="1" x14ac:dyDescent="0.2">
      <c r="A828" s="53" t="s">
        <v>1632</v>
      </c>
      <c r="B828" s="85" t="s">
        <v>1633</v>
      </c>
      <c r="C828" s="50" t="s">
        <v>1632</v>
      </c>
      <c r="D828" s="242">
        <v>72493.87</v>
      </c>
      <c r="E828" s="242">
        <v>101521.14</v>
      </c>
      <c r="F828" s="52">
        <f t="shared" si="190"/>
        <v>140.04099932863289</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32805.89</v>
      </c>
      <c r="E830" s="242">
        <v>81768.02</v>
      </c>
      <c r="F830" s="52">
        <f t="shared" si="190"/>
        <v>249.24798565135714</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7378.06</v>
      </c>
      <c r="E850" s="242">
        <v>4357.42</v>
      </c>
      <c r="F850" s="52">
        <f t="shared" si="190"/>
        <v>59.059156472026523</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15916.12</v>
      </c>
      <c r="E890" s="242">
        <v>0</v>
      </c>
      <c r="F890" s="52">
        <f t="shared" si="190"/>
        <v>0</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98.75</v>
      </c>
      <c r="E919" s="242">
        <v>471.01</v>
      </c>
      <c r="F919" s="52">
        <f t="shared" si="190"/>
        <v>476.97215189873418</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56434.8</v>
      </c>
      <c r="E947" s="242">
        <v>57661.31</v>
      </c>
      <c r="F947" s="52">
        <f t="shared" si="190"/>
        <v>102.17332213456945</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154850.89000000001</v>
      </c>
      <c r="E954" s="242">
        <v>154850.92000000001</v>
      </c>
      <c r="F954" s="52">
        <f t="shared" si="190"/>
        <v>100.00001937347601</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5240.43</v>
      </c>
      <c r="E958" s="242">
        <v>7274.77</v>
      </c>
      <c r="F958" s="52">
        <f t="shared" si="190"/>
        <v>138.82009682411558</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21891.27</v>
      </c>
      <c r="E987" s="245">
        <v>14862.31</v>
      </c>
      <c r="F987" s="52">
        <f t="shared" si="192"/>
        <v>67.891492818826862</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18" workbookViewId="0">
      <selection activeCell="D247" sqref="D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37195658.460000001</v>
      </c>
      <c r="E6" s="229">
        <f t="shared" si="0"/>
        <v>69978078.269999996</v>
      </c>
      <c r="F6" s="230">
        <f t="shared" ref="F6:F260" si="1">IF(D6&gt;0,IF(E6/D6&gt;=100,"&gt;&gt;100",E6/D6*100),"-")</f>
        <v>188.13507050897894</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33356346.919999998</v>
      </c>
      <c r="E7" s="104">
        <f t="shared" si="2"/>
        <v>65173149.600000001</v>
      </c>
      <c r="F7" s="93">
        <f t="shared" si="1"/>
        <v>195.38455381912067</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8479848.379999999</v>
      </c>
      <c r="E8" s="104">
        <f>E9+E10-E11</f>
        <v>39128778.740000002</v>
      </c>
      <c r="F8" s="93">
        <f t="shared" si="1"/>
        <v>461.43252787734406</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8388446.0999999996</v>
      </c>
      <c r="E9" s="247">
        <v>39045081.049999997</v>
      </c>
      <c r="F9" s="93">
        <f t="shared" si="1"/>
        <v>465.46262066343849</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149552.45000000001</v>
      </c>
      <c r="E10" s="247">
        <v>149552.45000000001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58150.17</v>
      </c>
      <c r="E11" s="247">
        <v>65854.759999999995</v>
      </c>
      <c r="F11" s="93">
        <f t="shared" si="1"/>
        <v>113.24947115373867</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23768976.129999999</v>
      </c>
      <c r="E12" s="104">
        <f t="shared" si="3"/>
        <v>26044370.859999999</v>
      </c>
      <c r="F12" s="93">
        <f t="shared" si="1"/>
        <v>109.57296064228915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22880539.560000002</v>
      </c>
      <c r="E13" s="104">
        <f t="shared" si="4"/>
        <v>25191082.840000004</v>
      </c>
      <c r="F13" s="93">
        <f t="shared" si="1"/>
        <v>110.09829018210444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4779.37</v>
      </c>
      <c r="E14" s="247">
        <v>4779.37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22991961.5</v>
      </c>
      <c r="E15" s="247">
        <v>23673169.190000001</v>
      </c>
      <c r="F15" s="93">
        <f t="shared" si="1"/>
        <v>102.9628080666367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498500.64</v>
      </c>
      <c r="E16" s="247">
        <v>2322945.83</v>
      </c>
      <c r="F16" s="93">
        <f t="shared" si="1"/>
        <v>465.9865291246166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3614278.45</v>
      </c>
      <c r="E17" s="247">
        <v>3808785.85</v>
      </c>
      <c r="F17" s="93">
        <f t="shared" si="1"/>
        <v>105.38163848443941</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4228980.4000000004</v>
      </c>
      <c r="E18" s="247">
        <v>4618597.4000000004</v>
      </c>
      <c r="F18" s="93">
        <f t="shared" si="1"/>
        <v>109.2130244916718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376769.26999999996</v>
      </c>
      <c r="E19" s="104">
        <f t="shared" si="5"/>
        <v>328951.28999999992</v>
      </c>
      <c r="F19" s="93">
        <f t="shared" si="1"/>
        <v>87.308418226359052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472793.31</v>
      </c>
      <c r="E20" s="247">
        <v>503676.7</v>
      </c>
      <c r="F20" s="93">
        <f t="shared" si="1"/>
        <v>106.53211230928797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14137.49</v>
      </c>
      <c r="E21" s="247">
        <v>14801.09</v>
      </c>
      <c r="F21" s="93">
        <f t="shared" si="1"/>
        <v>104.69390252442265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129539.33</v>
      </c>
      <c r="E22" s="247">
        <v>144540.4</v>
      </c>
      <c r="F22" s="93">
        <f t="shared" si="1"/>
        <v>111.58032081839546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6669.69</v>
      </c>
      <c r="E23" s="247">
        <v>6669.69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52387.74</v>
      </c>
      <c r="E25" s="247">
        <v>57108.23</v>
      </c>
      <c r="F25" s="93">
        <f t="shared" si="1"/>
        <v>109.01067692555549</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165031.01999999999</v>
      </c>
      <c r="E26" s="247">
        <v>170876.81</v>
      </c>
      <c r="F26" s="93">
        <f t="shared" si="1"/>
        <v>103.54223708973016</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463789.31</v>
      </c>
      <c r="E28" s="247">
        <v>568721.63</v>
      </c>
      <c r="F28" s="93">
        <f t="shared" si="1"/>
        <v>122.62499754468253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36720.469999999994</v>
      </c>
      <c r="E29" s="104">
        <f t="shared" si="6"/>
        <v>25427.429999999993</v>
      </c>
      <c r="F29" s="93">
        <f t="shared" si="1"/>
        <v>69.245927407791882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73440.12</v>
      </c>
      <c r="E30" s="247">
        <v>73440.12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36719.65</v>
      </c>
      <c r="E34" s="247">
        <v>48012.69</v>
      </c>
      <c r="F34" s="93">
        <f t="shared" si="1"/>
        <v>130.75475937270645</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227455.04</v>
      </c>
      <c r="E35" s="104">
        <f t="shared" si="7"/>
        <v>222705.22</v>
      </c>
      <c r="F35" s="93">
        <f t="shared" si="1"/>
        <v>97.911754340550118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219855.33</v>
      </c>
      <c r="E37" s="247">
        <v>219855.33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20499.04</v>
      </c>
      <c r="E39" s="247">
        <v>20499.04</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12899.33</v>
      </c>
      <c r="E40" s="247">
        <v>17649.150000000001</v>
      </c>
      <c r="F40" s="93">
        <f t="shared" si="1"/>
        <v>136.82222254954328</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247491.7899999998</v>
      </c>
      <c r="E45" s="104">
        <f t="shared" si="9"/>
        <v>276204.07999999984</v>
      </c>
      <c r="F45" s="93">
        <f t="shared" si="1"/>
        <v>111.60131008790233</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73977.67</v>
      </c>
      <c r="E47" s="247">
        <v>79521.36</v>
      </c>
      <c r="F47" s="93">
        <f t="shared" si="1"/>
        <v>107.49373425791863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764434.54</v>
      </c>
      <c r="E48" s="247">
        <v>779634.19</v>
      </c>
      <c r="F48" s="93">
        <f t="shared" si="1"/>
        <v>101.98835207001504</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1163286.19</v>
      </c>
      <c r="E49" s="247">
        <v>1270162.1000000001</v>
      </c>
      <c r="F49" s="93">
        <f t="shared" si="1"/>
        <v>109.18741328821244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1754206.61</v>
      </c>
      <c r="E50" s="247">
        <v>1853113.57</v>
      </c>
      <c r="F50" s="93">
        <f t="shared" si="1"/>
        <v>105.63827313363048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45582.400000000001</v>
      </c>
      <c r="E54" s="247">
        <v>47576.72</v>
      </c>
      <c r="F54" s="93">
        <f t="shared" si="1"/>
        <v>104.37519744462776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45582.400000000001</v>
      </c>
      <c r="E55" s="247">
        <v>47576.72</v>
      </c>
      <c r="F55" s="93">
        <f t="shared" si="1"/>
        <v>104.37519744462776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1107522.4099999999</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1107522.4099999999</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3839311.5399999996</v>
      </c>
      <c r="E68" s="104">
        <f t="shared" si="13"/>
        <v>4804928.67</v>
      </c>
      <c r="F68" s="93">
        <f t="shared" si="1"/>
        <v>125.15078862289984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1153803.1199999999</v>
      </c>
      <c r="E69" s="104">
        <f t="shared" si="14"/>
        <v>2216955.61</v>
      </c>
      <c r="F69" s="93">
        <f t="shared" si="1"/>
        <v>192.14331904389374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1142299.1499999999</v>
      </c>
      <c r="E70" s="104">
        <f t="shared" si="15"/>
        <v>2203495.8199999998</v>
      </c>
      <c r="F70" s="93">
        <f t="shared" si="1"/>
        <v>192.90006650184409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1142299.1499999999</v>
      </c>
      <c r="E72" s="247">
        <v>2203495.8199999998</v>
      </c>
      <c r="F72" s="93">
        <f t="shared" si="1"/>
        <v>192.90006650184409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11503.97</v>
      </c>
      <c r="E75" s="247">
        <v>13411.3</v>
      </c>
      <c r="F75" s="93">
        <f t="shared" si="1"/>
        <v>116.57975464122386</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0</v>
      </c>
      <c r="E76" s="247">
        <v>48.49</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26309.599999999999</v>
      </c>
      <c r="E78" s="104">
        <f>E79+SUM(E82:E84)-E85+E86</f>
        <v>24935.68</v>
      </c>
      <c r="F78" s="93">
        <f t="shared" si="1"/>
        <v>94.77787575637791</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13583.4</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13583.4</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0</v>
      </c>
      <c r="E84" s="247">
        <v>3.18</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26309.599999999999</v>
      </c>
      <c r="E86" s="247">
        <v>11349.1</v>
      </c>
      <c r="F86" s="93">
        <f t="shared" si="1"/>
        <v>43.136725757898262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82614</v>
      </c>
      <c r="E87" s="104">
        <f t="shared" si="17"/>
        <v>2198.65</v>
      </c>
      <c r="F87" s="93">
        <f t="shared" si="1"/>
        <v>2.6613527973466966</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82614</v>
      </c>
      <c r="E88" s="104">
        <f t="shared" si="18"/>
        <v>2198.65</v>
      </c>
      <c r="F88" s="93">
        <f t="shared" si="1"/>
        <v>2.6613527973466966</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68978.33</v>
      </c>
      <c r="E93" s="247">
        <v>2198.65</v>
      </c>
      <c r="F93" s="93">
        <f t="shared" si="1"/>
        <v>3.1874503195423833</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13635.67</v>
      </c>
      <c r="E94" s="247">
        <v>0</v>
      </c>
      <c r="F94" s="93">
        <f t="shared" si="1"/>
        <v>0</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2159734.5499999998</v>
      </c>
      <c r="E134" s="104">
        <f t="shared" si="23"/>
        <v>2159070.94</v>
      </c>
      <c r="F134" s="93">
        <f t="shared" si="1"/>
        <v>99.969273538731883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2159734.5499999998</v>
      </c>
      <c r="E135" s="104">
        <f t="shared" si="24"/>
        <v>2159070.94</v>
      </c>
      <c r="F135" s="93">
        <f t="shared" si="1"/>
        <v>99.969273538731883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2159734.5499999998</v>
      </c>
      <c r="E139" s="247">
        <v>2159070.94</v>
      </c>
      <c r="F139" s="93">
        <f t="shared" si="1"/>
        <v>99.969273538731883</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416417.12</v>
      </c>
      <c r="E146" s="104">
        <f t="shared" si="26"/>
        <v>401471.42000000004</v>
      </c>
      <c r="F146" s="93">
        <f t="shared" si="1"/>
        <v>96.410882434420571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65156.69</v>
      </c>
      <c r="E147" s="247">
        <v>53395.03</v>
      </c>
      <c r="F147" s="93">
        <f t="shared" si="1"/>
        <v>81.948653315568976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39025.65</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5820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33205.65</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58096.11</v>
      </c>
      <c r="E158" s="247">
        <v>80304.52</v>
      </c>
      <c r="F158" s="93">
        <f t="shared" si="1"/>
        <v>138.2270172650114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534925.09</v>
      </c>
      <c r="E159" s="247">
        <v>478122.47</v>
      </c>
      <c r="F159" s="93">
        <f t="shared" si="1"/>
        <v>89.381201020127889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7308.25</v>
      </c>
      <c r="E160" s="247">
        <v>7308.25</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7555.38</v>
      </c>
      <c r="E162" s="247">
        <v>7555.38</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256624.4</v>
      </c>
      <c r="E163" s="247">
        <v>264239.88</v>
      </c>
      <c r="F163" s="93">
        <f t="shared" si="1"/>
        <v>102.96755881358126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433.15000000002328</v>
      </c>
      <c r="E164" s="104">
        <f t="shared" si="28"/>
        <v>296.37</v>
      </c>
      <c r="F164" s="93">
        <f t="shared" si="1"/>
        <v>68.422024702755181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711864.7</v>
      </c>
      <c r="E165" s="247">
        <v>0</v>
      </c>
      <c r="F165" s="93">
        <f t="shared" si="1"/>
        <v>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433.15</v>
      </c>
      <c r="E166" s="247">
        <v>296.37</v>
      </c>
      <c r="F166" s="93">
        <f t="shared" si="1"/>
        <v>68.422024702758861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711864.7</v>
      </c>
      <c r="E169" s="247">
        <v>0</v>
      </c>
      <c r="F169" s="93">
        <f t="shared" si="1"/>
        <v>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37195658.460000001</v>
      </c>
      <c r="E175" s="104">
        <f t="shared" si="30"/>
        <v>69978078.269999996</v>
      </c>
      <c r="F175" s="93">
        <f t="shared" si="1"/>
        <v>188.13507050897894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1231953.24</v>
      </c>
      <c r="E176" s="104">
        <f t="shared" si="31"/>
        <v>978883.02</v>
      </c>
      <c r="F176" s="93">
        <f t="shared" si="1"/>
        <v>79.457806369339153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170853.39</v>
      </c>
      <c r="E177" s="104">
        <f t="shared" si="32"/>
        <v>258762.22</v>
      </c>
      <c r="F177" s="93">
        <f t="shared" si="1"/>
        <v>151.45278650894781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89909.47</v>
      </c>
      <c r="E179" s="247">
        <v>111247.13</v>
      </c>
      <c r="F179" s="93">
        <f t="shared" si="1"/>
        <v>123.73238325173088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3007.51</v>
      </c>
      <c r="E180" s="104">
        <f t="shared" si="33"/>
        <v>1511.6599999999999</v>
      </c>
      <c r="F180" s="93">
        <f t="shared" si="1"/>
        <v>50.26284201881289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1914.34</v>
      </c>
      <c r="E182" s="247">
        <v>1063.52</v>
      </c>
      <c r="F182" s="93">
        <f t="shared" si="1"/>
        <v>55.555439472611965</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1093.17</v>
      </c>
      <c r="E183" s="247">
        <v>448.14</v>
      </c>
      <c r="F183" s="93">
        <f t="shared" si="1"/>
        <v>40.99453881829907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3019.44</v>
      </c>
      <c r="E184" s="247">
        <v>48074.23</v>
      </c>
      <c r="F184" s="93">
        <f t="shared" si="1"/>
        <v>1592.1571549691334</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8545.74</v>
      </c>
      <c r="E186" s="247">
        <v>13278.26</v>
      </c>
      <c r="F186" s="93">
        <f t="shared" si="1"/>
        <v>155.37870330714486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66371.23</v>
      </c>
      <c r="E188" s="247">
        <v>84650.94</v>
      </c>
      <c r="F188" s="93">
        <f t="shared" si="1"/>
        <v>127.54161705305147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244283.62</v>
      </c>
      <c r="E189" s="247">
        <v>115939.63</v>
      </c>
      <c r="F189" s="93">
        <f t="shared" si="1"/>
        <v>47.461074139968943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816816.23</v>
      </c>
      <c r="E206" s="104">
        <f t="shared" si="37"/>
        <v>601537.94000000006</v>
      </c>
      <c r="F206" s="93">
        <f t="shared" si="1"/>
        <v>73.644219826533089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816816.23</v>
      </c>
      <c r="E207" s="104">
        <f t="shared" si="38"/>
        <v>601537.94000000006</v>
      </c>
      <c r="F207" s="93">
        <f t="shared" si="1"/>
        <v>73.644219826533089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474352.07</v>
      </c>
      <c r="E208" s="247">
        <v>416690.76</v>
      </c>
      <c r="F208" s="93">
        <f t="shared" si="1"/>
        <v>87.844195557110154</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10871.02</v>
      </c>
      <c r="E211" s="247">
        <v>15133.92</v>
      </c>
      <c r="F211" s="93">
        <f t="shared" si="1"/>
        <v>139.2134316743047</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309701.87</v>
      </c>
      <c r="E212" s="247">
        <v>154850.95000000001</v>
      </c>
      <c r="F212" s="93">
        <f t="shared" si="1"/>
        <v>50.000004843367599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21891.27</v>
      </c>
      <c r="E214" s="247">
        <v>14862.31</v>
      </c>
      <c r="F214" s="93">
        <f t="shared" si="1"/>
        <v>67.891492818826862</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2643.23</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2643.23</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35963705.219999999</v>
      </c>
      <c r="E237" s="104">
        <f t="shared" si="41"/>
        <v>68999195.25</v>
      </c>
      <c r="F237" s="93">
        <f t="shared" si="1"/>
        <v>191.8578601062174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34781879.240000002</v>
      </c>
      <c r="E238" s="104">
        <f t="shared" si="42"/>
        <v>66746464.650000006</v>
      </c>
      <c r="F238" s="93">
        <f t="shared" si="1"/>
        <v>191.90011036907967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35598695.469999999</v>
      </c>
      <c r="E239" s="104">
        <f t="shared" si="43"/>
        <v>67348002.590000004</v>
      </c>
      <c r="F239" s="93">
        <f t="shared" si="1"/>
        <v>189.1867151333004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33438960.920000002</v>
      </c>
      <c r="E240" s="247">
        <v>65188931.649999999</v>
      </c>
      <c r="F240" s="93">
        <f t="shared" si="1"/>
        <v>194.94903506708602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2159734.5499999998</v>
      </c>
      <c r="E241" s="247">
        <v>2159070.94</v>
      </c>
      <c r="F241" s="93">
        <f t="shared" si="1"/>
        <v>99.969273538731883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816816.23</v>
      </c>
      <c r="E242" s="104">
        <f t="shared" si="44"/>
        <v>601537.93999999994</v>
      </c>
      <c r="F242" s="93">
        <f t="shared" si="1"/>
        <v>73.644219826533075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816816.23</v>
      </c>
      <c r="E243" s="247">
        <v>601537.93999999994</v>
      </c>
      <c r="F243" s="93">
        <f t="shared" si="1"/>
        <v>73.644219826533075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774425.75</v>
      </c>
      <c r="E245" s="104">
        <f t="shared" si="45"/>
        <v>1862100.32</v>
      </c>
      <c r="F245" s="93">
        <f t="shared" si="1"/>
        <v>240.44917411385148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1586820.58</v>
      </c>
      <c r="E246" s="104">
        <f t="shared" si="46"/>
        <v>2635755.31</v>
      </c>
      <c r="F246" s="93">
        <f t="shared" si="1"/>
        <v>166.10291946175792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1586820.58</v>
      </c>
      <c r="E247" s="247">
        <v>2635755.31</v>
      </c>
      <c r="F247" s="93">
        <f t="shared" si="1"/>
        <v>166.10291946175792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812394.83000000007</v>
      </c>
      <c r="E250" s="104">
        <f t="shared" si="47"/>
        <v>773654.99</v>
      </c>
      <c r="F250" s="93">
        <f t="shared" si="1"/>
        <v>95.231402445040175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619064.05000000005</v>
      </c>
      <c r="E252" s="247">
        <v>770926.63</v>
      </c>
      <c r="F252" s="93">
        <f t="shared" si="1"/>
        <v>124.53099642920631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193330.78</v>
      </c>
      <c r="E253" s="247">
        <v>2728.36</v>
      </c>
      <c r="F253" s="93">
        <f t="shared" si="1"/>
        <v>1.4112393277469837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406967.08</v>
      </c>
      <c r="E255" s="247">
        <v>390333.91</v>
      </c>
      <c r="F255" s="93">
        <f t="shared" si="1"/>
        <v>95.912895460733566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433.15</v>
      </c>
      <c r="E256" s="247">
        <v>296.37</v>
      </c>
      <c r="F256" s="93">
        <f t="shared" si="1"/>
        <v>68.422024702758861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3760632.47</v>
      </c>
      <c r="E259" s="104">
        <f t="shared" si="49"/>
        <v>2239890.9</v>
      </c>
      <c r="F259" s="93">
        <f t="shared" si="1"/>
        <v>59.561547635097668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3760632.47</v>
      </c>
      <c r="E260" s="248">
        <v>2239890.9</v>
      </c>
      <c r="F260" s="97">
        <f t="shared" si="1"/>
        <v>59.561547635097668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82614</v>
      </c>
      <c r="E263" s="247">
        <v>2198.65</v>
      </c>
      <c r="F263" s="93">
        <f t="shared" si="50"/>
        <v>2.6613527973466966</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555712.14</v>
      </c>
      <c r="E264" s="247">
        <v>450162.03</v>
      </c>
      <c r="F264" s="93">
        <f t="shared" si="50"/>
        <v>81.006333602861375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117329.38</v>
      </c>
      <c r="E265" s="247">
        <v>215549.27</v>
      </c>
      <c r="F265" s="93">
        <f t="shared" si="50"/>
        <v>183.71295407850957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711864.7</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433.15</v>
      </c>
      <c r="E267" s="247">
        <v>296.37</v>
      </c>
      <c r="F267" s="93">
        <f t="shared" si="50"/>
        <v>68.422024702758861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2267.4499999999998</v>
      </c>
      <c r="E268" s="247">
        <v>411.69</v>
      </c>
      <c r="F268" s="93">
        <f t="shared" si="50"/>
        <v>18.156519438135351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1198.92</v>
      </c>
      <c r="E269" s="247">
        <v>10937.41</v>
      </c>
      <c r="F269" s="93">
        <f t="shared" si="50"/>
        <v>912.27187802355445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22843.23</v>
      </c>
      <c r="E273" s="247">
        <v>0</v>
      </c>
      <c r="F273" s="93">
        <f t="shared" si="50"/>
        <v>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7.03</v>
      </c>
      <c r="E287" s="247">
        <v>1490.2</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170846.36</v>
      </c>
      <c r="E288" s="247">
        <v>257272.02</v>
      </c>
      <c r="F288" s="93">
        <f t="shared" si="50"/>
        <v>150.58677281740157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4695.51</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244283.62</v>
      </c>
      <c r="E290" s="247">
        <v>111244.12</v>
      </c>
      <c r="F290" s="93">
        <f t="shared" si="50"/>
        <v>45.538919064651161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816816.23</v>
      </c>
      <c r="E294" s="247">
        <v>601537.93999999994</v>
      </c>
      <c r="F294" s="93">
        <f t="shared" si="50"/>
        <v>73.644219826533075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15181.24</v>
      </c>
      <c r="E296" s="247">
        <v>26892.36</v>
      </c>
      <c r="F296" s="93">
        <f t="shared" si="50"/>
        <v>177.14205163741565</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4899.13</v>
      </c>
      <c r="E297" s="247">
        <v>5081.0600000000004</v>
      </c>
      <c r="F297" s="93">
        <f t="shared" si="50"/>
        <v>103.71351648149773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20624.54</v>
      </c>
      <c r="E299" s="247">
        <v>18886.54</v>
      </c>
      <c r="F299" s="93">
        <f t="shared" si="50"/>
        <v>91.573145388939579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9866.06</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21891.27</v>
      </c>
      <c r="E312" s="247">
        <v>14862.31</v>
      </c>
      <c r="F312" s="93">
        <f t="shared" si="50"/>
        <v>67.891492818826862</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16" workbookViewId="0">
      <selection activeCell="D85" sqref="D8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766206.75</v>
      </c>
      <c r="E5" s="79">
        <f t="shared" si="0"/>
        <v>872808</v>
      </c>
      <c r="F5" s="80">
        <f t="shared" ref="F5:F141" si="1">IF(D5&gt;0,IF(E5/D5&gt;=100,"&gt;&gt;100",E5/D5*100),"-")</f>
        <v>113.91285707154107</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107314.92</v>
      </c>
      <c r="E6" s="81">
        <f t="shared" si="2"/>
        <v>120357.98</v>
      </c>
      <c r="F6" s="63">
        <f t="shared" si="1"/>
        <v>112.15400430806825</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107314.92</v>
      </c>
      <c r="E7" s="249">
        <v>120357.98</v>
      </c>
      <c r="F7" s="63">
        <f t="shared" si="1"/>
        <v>112.15400430806825</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658088.86</v>
      </c>
      <c r="E13" s="81">
        <f t="shared" si="4"/>
        <v>752450.02</v>
      </c>
      <c r="F13" s="63">
        <f t="shared" si="1"/>
        <v>114.33866545013389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310831.35999999999</v>
      </c>
      <c r="E14" s="249">
        <v>374760.64</v>
      </c>
      <c r="F14" s="63">
        <f t="shared" si="1"/>
        <v>120.56719116114927</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347257.5</v>
      </c>
      <c r="E16" s="249">
        <v>377689.38</v>
      </c>
      <c r="F16" s="63">
        <f t="shared" si="1"/>
        <v>108.76349106930736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802.97</v>
      </c>
      <c r="E19" s="249"/>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46</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v>46</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84411.7</v>
      </c>
      <c r="E28" s="81">
        <f t="shared" si="6"/>
        <v>104679.47</v>
      </c>
      <c r="F28" s="63">
        <f t="shared" si="1"/>
        <v>124.0106170116228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82288.14</v>
      </c>
      <c r="E30" s="249">
        <v>101361.4</v>
      </c>
      <c r="F30" s="63">
        <f t="shared" si="1"/>
        <v>123.17862574120643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2123.56</v>
      </c>
      <c r="E34" s="249">
        <v>3318.07</v>
      </c>
      <c r="F34" s="63">
        <f t="shared" si="1"/>
        <v>156.25035318050823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1690693.1700000002</v>
      </c>
      <c r="E35" s="81">
        <f t="shared" si="7"/>
        <v>1449998.41</v>
      </c>
      <c r="F35" s="63">
        <f t="shared" si="1"/>
        <v>85.763545729589708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16396.349999999999</v>
      </c>
      <c r="E36" s="81">
        <f t="shared" si="8"/>
        <v>12997.15</v>
      </c>
      <c r="F36" s="63">
        <f t="shared" si="1"/>
        <v>79.268556721465458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16396.349999999999</v>
      </c>
      <c r="E37" s="249">
        <v>12997.15</v>
      </c>
      <c r="F37" s="63">
        <f t="shared" si="1"/>
        <v>79.268556721465458</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3967.08</v>
      </c>
      <c r="E39" s="81">
        <f t="shared" si="9"/>
        <v>4298.87</v>
      </c>
      <c r="F39" s="63">
        <f t="shared" si="1"/>
        <v>108.36358228218236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3967.08</v>
      </c>
      <c r="E40" s="249">
        <v>4298.87</v>
      </c>
      <c r="F40" s="63">
        <f t="shared" si="1"/>
        <v>108.36358228218236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84690.92</v>
      </c>
      <c r="E50" s="81">
        <f t="shared" si="11"/>
        <v>136152.31</v>
      </c>
      <c r="F50" s="63">
        <f t="shared" si="1"/>
        <v>160.76376310471062</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84690.92</v>
      </c>
      <c r="E53" s="249">
        <v>136152.31</v>
      </c>
      <c r="F53" s="63">
        <f t="shared" si="1"/>
        <v>160.76376310471062</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31358.98</v>
      </c>
      <c r="E54" s="81">
        <f t="shared" si="12"/>
        <v>78069.61</v>
      </c>
      <c r="F54" s="63">
        <f t="shared" si="1"/>
        <v>248.95455783319483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31358.98</v>
      </c>
      <c r="E55" s="249">
        <v>78069.61</v>
      </c>
      <c r="F55" s="63">
        <f t="shared" si="1"/>
        <v>248.95455783319483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1542857.5</v>
      </c>
      <c r="E61" s="81">
        <f t="shared" si="13"/>
        <v>1206959.71</v>
      </c>
      <c r="F61" s="63">
        <f t="shared" si="1"/>
        <v>78.228851984062047</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48443.83</v>
      </c>
      <c r="E64" s="249">
        <v>208529.06</v>
      </c>
      <c r="F64" s="63">
        <f t="shared" si="1"/>
        <v>430.45535416997376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1494413.67</v>
      </c>
      <c r="E65" s="249">
        <v>998430.65</v>
      </c>
      <c r="F65" s="63">
        <f t="shared" si="1"/>
        <v>66.810861680621542</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11422.34</v>
      </c>
      <c r="E74" s="249">
        <v>11520.76</v>
      </c>
      <c r="F74" s="63">
        <f t="shared" si="1"/>
        <v>100.86164481183366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39682.79</v>
      </c>
      <c r="E75" s="81">
        <f t="shared" si="15"/>
        <v>25179.25</v>
      </c>
      <c r="F75" s="63">
        <f t="shared" si="1"/>
        <v>63.451309749138098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13347.91</v>
      </c>
      <c r="E76" s="249">
        <v>889.51</v>
      </c>
      <c r="F76" s="63">
        <f t="shared" si="1"/>
        <v>6.6640395387742357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14117.13</v>
      </c>
      <c r="E78" s="249">
        <v>7659.48</v>
      </c>
      <c r="F78" s="63">
        <f t="shared" si="1"/>
        <v>54.256637149335596</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12217.75</v>
      </c>
      <c r="E81" s="249">
        <v>16630.259999999998</v>
      </c>
      <c r="F81" s="63">
        <f t="shared" si="1"/>
        <v>136.11556956068014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890634.04999999993</v>
      </c>
      <c r="E82" s="81">
        <f t="shared" si="16"/>
        <v>995867.64</v>
      </c>
      <c r="F82" s="63">
        <f t="shared" si="1"/>
        <v>111.81558127044435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247.47</v>
      </c>
      <c r="E83" s="249">
        <v>247.44</v>
      </c>
      <c r="F83" s="63">
        <f t="shared" si="1"/>
        <v>99.98787731846285</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645243.86</v>
      </c>
      <c r="E84" s="249">
        <v>725576.02</v>
      </c>
      <c r="F84" s="63">
        <f t="shared" si="1"/>
        <v>112.44989142554569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107656.6</v>
      </c>
      <c r="E86" s="249">
        <v>91625.81</v>
      </c>
      <c r="F86" s="63">
        <f t="shared" si="1"/>
        <v>85.109329107551218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137486.12</v>
      </c>
      <c r="E88" s="249">
        <v>178418.37</v>
      </c>
      <c r="F88" s="63">
        <f t="shared" si="1"/>
        <v>129.77191443034394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83426.510000000009</v>
      </c>
      <c r="E89" s="81">
        <f t="shared" si="17"/>
        <v>80362.429999999993</v>
      </c>
      <c r="F89" s="63">
        <f t="shared" si="1"/>
        <v>96.327210619262374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18887.12</v>
      </c>
      <c r="E94" s="81">
        <f t="shared" si="19"/>
        <v>18646.650000000001</v>
      </c>
      <c r="F94" s="63">
        <f t="shared" si="1"/>
        <v>98.726804298379008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18887.12</v>
      </c>
      <c r="E95" s="249">
        <v>18646.650000000001</v>
      </c>
      <c r="F95" s="63">
        <f t="shared" si="1"/>
        <v>98.726804298379008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5308.91</v>
      </c>
      <c r="E99" s="81">
        <f t="shared" si="20"/>
        <v>5309</v>
      </c>
      <c r="F99" s="63">
        <f t="shared" si="1"/>
        <v>100.00169526324613</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5308.91</v>
      </c>
      <c r="E102" s="249">
        <v>5309</v>
      </c>
      <c r="F102" s="63">
        <f t="shared" si="1"/>
        <v>100.00169526324613</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28970.83</v>
      </c>
      <c r="E104" s="249">
        <v>30341.77</v>
      </c>
      <c r="F104" s="63">
        <f t="shared" si="1"/>
        <v>104.73213918966078</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30259.65</v>
      </c>
      <c r="E106" s="249">
        <v>26065.01</v>
      </c>
      <c r="F106" s="63">
        <f t="shared" si="1"/>
        <v>86.137843630048579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398516.74</v>
      </c>
      <c r="E107" s="81">
        <f t="shared" si="21"/>
        <v>486848.5</v>
      </c>
      <c r="F107" s="63">
        <f t="shared" si="1"/>
        <v>122.1651316328644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87899.16</v>
      </c>
      <c r="E108" s="249">
        <v>94501.42</v>
      </c>
      <c r="F108" s="63">
        <f t="shared" si="1"/>
        <v>107.51117530588461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41445.17</v>
      </c>
      <c r="E109" s="249">
        <v>42891.6</v>
      </c>
      <c r="F109" s="63">
        <f t="shared" si="1"/>
        <v>103.48998447828781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15916.45</v>
      </c>
      <c r="E111" s="249">
        <v>7654.23</v>
      </c>
      <c r="F111" s="63">
        <f t="shared" si="1"/>
        <v>48.090057770419911</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v>2947.01</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253255.96</v>
      </c>
      <c r="E113" s="249">
        <v>338854.24</v>
      </c>
      <c r="F113" s="63">
        <f t="shared" si="1"/>
        <v>133.79911769894775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139056.30000000002</v>
      </c>
      <c r="E114" s="81">
        <f t="shared" si="22"/>
        <v>541483.69000000006</v>
      </c>
      <c r="F114" s="63">
        <f t="shared" si="1"/>
        <v>389.39889095280114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95424.73000000001</v>
      </c>
      <c r="E115" s="81">
        <f t="shared" si="23"/>
        <v>491392.04000000004</v>
      </c>
      <c r="F115" s="63">
        <f t="shared" si="1"/>
        <v>514.95250759420537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8069.66</v>
      </c>
      <c r="E116" s="249">
        <v>392857.83</v>
      </c>
      <c r="F116" s="63">
        <f t="shared" si="1"/>
        <v>4868.3318751967254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87355.07</v>
      </c>
      <c r="E117" s="249">
        <v>98534.21</v>
      </c>
      <c r="F117" s="63">
        <f t="shared" si="1"/>
        <v>112.79735681054346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43631.57</v>
      </c>
      <c r="E128" s="249">
        <v>50091.65</v>
      </c>
      <c r="F128" s="63">
        <f t="shared" si="1"/>
        <v>114.8059764982099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161331.01</v>
      </c>
      <c r="E129" s="81">
        <f t="shared" si="26"/>
        <v>176669.59999999998</v>
      </c>
      <c r="F129" s="63">
        <f t="shared" si="1"/>
        <v>109.50752741211996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14498.04</v>
      </c>
      <c r="E130" s="81">
        <f t="shared" si="27"/>
        <v>7797.15</v>
      </c>
      <c r="F130" s="63">
        <f t="shared" si="1"/>
        <v>53.780717945322252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14498.04</v>
      </c>
      <c r="E132" s="249">
        <v>7797.15</v>
      </c>
      <c r="F132" s="63">
        <f t="shared" si="1"/>
        <v>53.780717945322252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61487.6</v>
      </c>
      <c r="E133" s="249">
        <v>60035.77</v>
      </c>
      <c r="F133" s="63">
        <f t="shared" si="1"/>
        <v>97.638824738646491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73400.320000000007</v>
      </c>
      <c r="E135" s="249">
        <v>93737.17</v>
      </c>
      <c r="F135" s="63">
        <f t="shared" si="1"/>
        <v>127.70675931658062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11945.05</v>
      </c>
      <c r="E140" s="249">
        <v>15099.51</v>
      </c>
      <c r="F140" s="63">
        <f t="shared" si="1"/>
        <v>126.40809372920165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4253959.0199999996</v>
      </c>
      <c r="E141" s="106">
        <f t="shared" si="28"/>
        <v>4733942.99</v>
      </c>
      <c r="F141" s="82">
        <f t="shared" si="1"/>
        <v>111.28322975711225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5" workbookViewId="0">
      <selection activeCell="E35" sqref="E3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33674794.579999998</v>
      </c>
      <c r="E5" s="107">
        <f t="shared" si="0"/>
        <v>3142919.96</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33674794.579999998</v>
      </c>
      <c r="E22" s="108">
        <f t="shared" si="3"/>
        <v>3142919.96</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33674794.579999998</v>
      </c>
      <c r="E23" s="108">
        <f t="shared" si="4"/>
        <v>3061815.16</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33661505.82</v>
      </c>
      <c r="E24" s="250">
        <v>3050940.67</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13288.76</v>
      </c>
      <c r="E25" s="250">
        <v>10874.49</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81104.800000000003</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v>52.27</v>
      </c>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v>67232.03</v>
      </c>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v>3.61</v>
      </c>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13816.89</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1231953.24</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4732489.3500000006</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3176918.21</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398068.77</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1145819.44</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15653.33</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295752.15000000002</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251701.52</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1069923</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1551308.24</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4262.8999999999996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4262.8999999999996</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4988202.8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3089009.38</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398068.77</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1124481.78</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17149.18</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250697.36</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246969</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1051643.29</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1679652.23</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219541.19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219541.19</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976239.79000000097</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6185.71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1490.2</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1490.2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860.2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630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4695.51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4695.51</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970054.08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257272.02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111244.12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601537.93999999994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8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30259</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Kovačić Relja</cp:lastModifiedBy>
  <cp:lastPrinted>2024-02-15T08:30:20Z</cp:lastPrinted>
  <dcterms:created xsi:type="dcterms:W3CDTF">2022-04-01T05:14:30Z</dcterms:created>
  <dcterms:modified xsi:type="dcterms:W3CDTF">2024-02-15T08:33:10Z</dcterms:modified>
</cp:coreProperties>
</file>