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ineja\Downloads\"/>
    </mc:Choice>
  </mc:AlternateContent>
  <xr:revisionPtr revIDLastSave="0" documentId="8_{D5F825EC-8249-4EBF-B825-D32F56BD9CB2}" xr6:coauthVersionLast="47" xr6:coauthVersionMax="47" xr10:uidLastSave="{00000000-0000-0000-0000-000000000000}"/>
  <bookViews>
    <workbookView xWindow="28680" yWindow="-120" windowWidth="29040" windowHeight="15720" xr2:uid="{DCD5EB80-CEB3-411F-BB9A-95F6E5D33FC8}"/>
  </bookViews>
  <sheets>
    <sheet name="Ponuda1" sheetId="1" r:id="rId1"/>
  </sheets>
  <definedNames>
    <definedName name="_xlnm.Print_Area" localSheetId="0">Ponuda1!$A$2:$F$51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F36" i="1"/>
  <c r="F37" i="1"/>
  <c r="F38" i="1"/>
  <c r="F30" i="1"/>
  <c r="F24" i="1"/>
  <c r="F17" i="1"/>
  <c r="F16" i="1"/>
  <c r="F15" i="1"/>
  <c r="F10" i="1"/>
  <c r="F31" i="1" l="1"/>
  <c r="F39" i="1"/>
  <c r="F40" i="1" s="1"/>
  <c r="F47" i="1" s="1"/>
  <c r="F21" i="1" l="1"/>
  <c r="F22" i="1"/>
  <c r="F23" i="1"/>
  <c r="F7" i="1"/>
  <c r="F8" i="1"/>
  <c r="F9" i="1"/>
  <c r="F14" i="1"/>
  <c r="F25" i="1" l="1"/>
  <c r="F11" i="1"/>
  <c r="F28" i="1"/>
  <c r="F29" i="1"/>
  <c r="F18" i="1" l="1"/>
  <c r="F44" i="1" s="1"/>
  <c r="F43" i="1"/>
  <c r="F32" i="1"/>
  <c r="F46" i="1" s="1"/>
  <c r="F45" i="1" l="1"/>
  <c r="F48" i="1" l="1"/>
  <c r="F50" i="1" s="1"/>
  <c r="F51" i="1" s="1"/>
</calcChain>
</file>

<file path=xl/sharedStrings.xml><?xml version="1.0" encoding="utf-8"?>
<sst xmlns="http://schemas.openxmlformats.org/spreadsheetml/2006/main" count="72" uniqueCount="40">
  <si>
    <t>U  K  U  P  N  A     S  I  T  U  A  C  I  J  A</t>
  </si>
  <si>
    <t>A.</t>
  </si>
  <si>
    <t>B.</t>
  </si>
  <si>
    <t>C.</t>
  </si>
  <si>
    <t>PDV</t>
  </si>
  <si>
    <t>D.</t>
  </si>
  <si>
    <t>m3</t>
  </si>
  <si>
    <t>kompl</t>
  </si>
  <si>
    <t>m2</t>
  </si>
  <si>
    <t>E.</t>
  </si>
  <si>
    <t>kom</t>
  </si>
  <si>
    <t>TROŠKOVNIK Arheološko istraživanje</t>
  </si>
  <si>
    <t>Lokacija: Kaštel Grobnik</t>
  </si>
  <si>
    <t>Arheološko istraživanje unutarnjeg dvorišta Kaštela</t>
  </si>
  <si>
    <t>B. Arheološko istraživanje unutarnjeg dvorišta Kaštela</t>
  </si>
  <si>
    <t>Arheološki istražni radovi za potrebe uređenja dvorišta Kaštela Grobnik, sukladno Zakonu o zaštiti i očuvanju kulturnih dobara (NN 145/24); Pravilniku o arheološkim istraživanjima (NN 102/10, 1/20). 
U cijenu je uključeno sve potrebno za potpuno izvršenje radova/usluga. 
Obračun se vrši po m2.</t>
  </si>
  <si>
    <t>C. Arheološko istraživanje sjeverne dvojne kule</t>
  </si>
  <si>
    <t>D.Arheološko istraživanje sjeverozapadne kule</t>
  </si>
  <si>
    <t>Uklanjanje recetne žbuke zida postojećg sanitarnog čvora u svrhu definiranja zazidanog prolaza</t>
  </si>
  <si>
    <t xml:space="preserve">Izrada georeferenciranog 3D modela interijera </t>
  </si>
  <si>
    <t>Arheološko istraživanje  sjeverozapadne kule</t>
  </si>
  <si>
    <t>Arheološko istraživanje sjeverne dvojne kule</t>
  </si>
  <si>
    <t>D. Ostali radovi</t>
  </si>
  <si>
    <t>Ostali radovi</t>
  </si>
  <si>
    <t>Izrada georeferenciranig 3D modela i TIFF izvadka.</t>
  </si>
  <si>
    <t>Izrada nacrtne dokumentacije  nalazišta s prikazom apsolutnih kota nađenih struktura (tlocrti, presjeci i pogledi), a sukladno Članku 4.Pravilniku o arheološkim istraživanjima (NN 102/10, 1/20). Obračun po kompletu.</t>
  </si>
  <si>
    <t>Izrada stručnog izvješća za predmetni obuhavata, a  sukladno Članku 17. i 18.  Pravilniku o arheološkim istraživanjima (NN 102/10, 1/20). Obračun po komadu.</t>
  </si>
  <si>
    <t>Pažljivo skidanje terase od lomljenog kamena te odlaganje na drvene palete uz mjesto iskopa. Obračun po m2.</t>
  </si>
  <si>
    <t>Izrada terase od lomljenog kamena, na suhi beton u cijenu uključiti i fugiranje ploča. Kamene ploče se vraćaju iste koje su skinute prije arheoloških radova. Obračun po m2.</t>
  </si>
  <si>
    <t>Odvoz viška materijala, odnosn materijala koje ostaje od strane skidanje Kamenih ploča, komada betona, komada žbuke, te ostalog materijala. Obračun po m3.</t>
  </si>
  <si>
    <t xml:space="preserve">Izrada objedinjenog izvještaja  svih arheoloških istraživanja provedenih na području Kaštela u Grobniku.
</t>
  </si>
  <si>
    <t>A. Arheološko istraživanje zapadnog trijema</t>
  </si>
  <si>
    <t>PRILOG 2</t>
  </si>
  <si>
    <t>CIJENA</t>
  </si>
  <si>
    <t>KOLIČINA</t>
  </si>
  <si>
    <t>JED. MJ.</t>
  </si>
  <si>
    <t>D. Arheološko istraživanje sjeverozapadne kule</t>
  </si>
  <si>
    <t>Arheološko istraživanje zapadnog trijema</t>
  </si>
  <si>
    <t>UKUPNO</t>
  </si>
  <si>
    <t>SVEUKUPNO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</si>
</sst>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EUR]_-;\-* #,##0.00\ [$EUR]_-;_-* &quot;-&quot;??\ [$EUR]_-;_-@_-"/>
    <numFmt numFmtId="165" formatCode="_-* #,##0.00\ _k_n_-;\-* #,##0.00\ _k_n_-;_-* &quot;-&quot;??\ _k_n_-;_-@_-"/>
    <numFmt numFmtId="166" formatCode="_-* #,##0.00_-;\-* #,##0.00_-;_-* \-??_-;_-@_-"/>
    <numFmt numFmtId="167" formatCode="_-* #,##0.0_-;\-* #,##0.0_-;_-* &quot;-&quot;??_-;_-@_-"/>
    <numFmt numFmtId="168" formatCode="#,##0.00\ _k_n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Times New Roman CE"/>
      <family val="1"/>
      <charset val="238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2"/>
      <color indexed="12"/>
      <name val="Times New Roman"/>
      <family val="1"/>
    </font>
    <font>
      <sz val="10"/>
      <name val="Arial"/>
      <family val="2"/>
    </font>
    <font>
      <sz val="11"/>
      <name val="Times New Roman CE"/>
      <charset val="238"/>
    </font>
    <font>
      <sz val="9"/>
      <name val="Arial CE"/>
      <family val="2"/>
      <charset val="238"/>
    </font>
    <font>
      <sz val="8"/>
      <name val="Calibri"/>
      <family val="2"/>
      <charset val="238"/>
      <scheme val="minor"/>
    </font>
    <font>
      <sz val="11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3" fillId="0" borderId="0">
      <alignment horizontal="justify" vertical="top" wrapText="1"/>
    </xf>
    <xf numFmtId="0" fontId="3" fillId="0" borderId="0">
      <alignment horizontal="left"/>
    </xf>
    <xf numFmtId="4" fontId="3" fillId="0" borderId="0">
      <alignment horizontal="right"/>
    </xf>
    <xf numFmtId="0" fontId="3" fillId="0" borderId="0">
      <alignment horizontal="right"/>
    </xf>
    <xf numFmtId="4" fontId="3" fillId="0" borderId="0">
      <alignment horizontal="right" wrapText="1"/>
    </xf>
    <xf numFmtId="0" fontId="3" fillId="0" borderId="0">
      <alignment horizontal="right"/>
    </xf>
    <xf numFmtId="0" fontId="9" fillId="0" borderId="0"/>
    <xf numFmtId="166" fontId="10" fillId="0" borderId="0" applyFill="0" applyBorder="0" applyProtection="0">
      <alignment wrapText="1"/>
    </xf>
    <xf numFmtId="167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>
      <alignment wrapText="1"/>
    </xf>
    <xf numFmtId="2" fontId="10" fillId="0" borderId="0">
      <alignment wrapText="1"/>
    </xf>
    <xf numFmtId="0" fontId="1" fillId="0" borderId="0"/>
    <xf numFmtId="0" fontId="11" fillId="0" borderId="0">
      <alignment horizontal="left" vertical="top"/>
    </xf>
    <xf numFmtId="0" fontId="1" fillId="0" borderId="0"/>
    <xf numFmtId="0" fontId="1" fillId="0" borderId="0"/>
    <xf numFmtId="0" fontId="1" fillId="0" borderId="0"/>
  </cellStyleXfs>
  <cellXfs count="132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justify" vertical="top" wrapText="1"/>
    </xf>
    <xf numFmtId="0" fontId="2" fillId="0" borderId="0" xfId="1" applyFont="1" applyAlignment="1">
      <alignment vertical="top"/>
    </xf>
    <xf numFmtId="0" fontId="7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justify" vertical="top" wrapText="1"/>
    </xf>
    <xf numFmtId="0" fontId="8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left" vertical="top" wrapText="1"/>
    </xf>
    <xf numFmtId="0" fontId="5" fillId="2" borderId="0" xfId="1" applyFont="1" applyFill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right" vertical="center" wrapText="1"/>
    </xf>
    <xf numFmtId="0" fontId="6" fillId="4" borderId="1" xfId="1" applyFont="1" applyFill="1" applyBorder="1" applyAlignment="1">
      <alignment horizontal="center" vertical="top" wrapText="1"/>
    </xf>
    <xf numFmtId="0" fontId="6" fillId="4" borderId="1" xfId="1" applyFont="1" applyFill="1" applyBorder="1" applyAlignment="1">
      <alignment horizontal="right" vertical="top" wrapText="1"/>
    </xf>
    <xf numFmtId="0" fontId="7" fillId="4" borderId="0" xfId="1" applyFont="1" applyFill="1" applyAlignment="1">
      <alignment horizontal="center" vertical="top" wrapText="1"/>
    </xf>
    <xf numFmtId="0" fontId="7" fillId="4" borderId="0" xfId="1" applyFont="1" applyFill="1" applyAlignment="1">
      <alignment horizontal="right" vertical="top" wrapText="1"/>
    </xf>
    <xf numFmtId="0" fontId="7" fillId="2" borderId="4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6" fillId="4" borderId="0" xfId="1" applyFont="1" applyFill="1" applyAlignment="1">
      <alignment horizontal="center" vertical="top" wrapText="1"/>
    </xf>
    <xf numFmtId="0" fontId="6" fillId="4" borderId="0" xfId="1" applyFont="1" applyFill="1" applyAlignment="1">
      <alignment horizontal="right" vertical="top" wrapText="1"/>
    </xf>
    <xf numFmtId="0" fontId="4" fillId="5" borderId="8" xfId="1" applyFont="1" applyFill="1" applyBorder="1" applyAlignment="1">
      <alignment horizontal="center" vertical="top" wrapText="1"/>
    </xf>
    <xf numFmtId="0" fontId="6" fillId="5" borderId="8" xfId="1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left" vertical="center" wrapText="1"/>
    </xf>
    <xf numFmtId="0" fontId="6" fillId="0" borderId="3" xfId="9" applyFont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0" fontId="15" fillId="0" borderId="2" xfId="0" applyFont="1" applyBorder="1" applyAlignment="1">
      <alignment horizontal="left" vertical="center" wrapText="1"/>
    </xf>
    <xf numFmtId="0" fontId="4" fillId="2" borderId="8" xfId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left" vertical="center" wrapText="1"/>
    </xf>
    <xf numFmtId="0" fontId="6" fillId="0" borderId="3" xfId="3" applyFont="1" applyBorder="1" applyAlignment="1">
      <alignment horizontal="left" vertical="top" wrapText="1"/>
    </xf>
    <xf numFmtId="0" fontId="6" fillId="0" borderId="0" xfId="1" applyFont="1" applyAlignment="1">
      <alignment vertical="top" wrapText="1"/>
    </xf>
    <xf numFmtId="0" fontId="6" fillId="0" borderId="3" xfId="1" applyFont="1" applyBorder="1" applyAlignment="1">
      <alignment horizontal="left" vertical="top" wrapText="1"/>
    </xf>
    <xf numFmtId="0" fontId="17" fillId="0" borderId="6" xfId="1" applyFont="1" applyBorder="1" applyAlignment="1">
      <alignment horizontal="left" vertical="top" wrapText="1"/>
    </xf>
    <xf numFmtId="0" fontId="18" fillId="0" borderId="8" xfId="1" applyFont="1" applyBorder="1" applyAlignment="1">
      <alignment horizontal="center" vertical="top"/>
    </xf>
    <xf numFmtId="0" fontId="18" fillId="0" borderId="9" xfId="1" applyFont="1" applyBorder="1" applyAlignment="1">
      <alignment horizontal="center" vertical="top"/>
    </xf>
    <xf numFmtId="0" fontId="18" fillId="0" borderId="10" xfId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7" fillId="4" borderId="0" xfId="1" applyFont="1" applyFill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4" fontId="2" fillId="0" borderId="0" xfId="1" applyNumberFormat="1" applyFont="1" applyAlignment="1">
      <alignment vertical="center"/>
    </xf>
    <xf numFmtId="4" fontId="6" fillId="0" borderId="0" xfId="1" applyNumberFormat="1" applyFont="1" applyAlignment="1">
      <alignment vertical="center"/>
    </xf>
    <xf numFmtId="4" fontId="19" fillId="0" borderId="0" xfId="1" applyNumberFormat="1" applyFont="1" applyAlignment="1">
      <alignment horizontal="center" vertical="center"/>
    </xf>
    <xf numFmtId="4" fontId="4" fillId="5" borderId="9" xfId="1" applyNumberFormat="1" applyFont="1" applyFill="1" applyBorder="1" applyAlignment="1">
      <alignment vertical="center"/>
    </xf>
    <xf numFmtId="4" fontId="4" fillId="5" borderId="10" xfId="1" applyNumberFormat="1" applyFont="1" applyFill="1" applyBorder="1" applyAlignment="1">
      <alignment vertical="center"/>
    </xf>
    <xf numFmtId="168" fontId="6" fillId="0" borderId="2" xfId="1" applyNumberFormat="1" applyFont="1" applyBorder="1" applyAlignment="1">
      <alignment horizontal="center" vertical="center"/>
    </xf>
    <xf numFmtId="164" fontId="6" fillId="0" borderId="2" xfId="1" applyNumberFormat="1" applyFont="1" applyBorder="1" applyAlignment="1">
      <alignment vertical="center"/>
    </xf>
    <xf numFmtId="168" fontId="6" fillId="0" borderId="3" xfId="1" applyNumberFormat="1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vertical="center"/>
    </xf>
    <xf numFmtId="168" fontId="6" fillId="0" borderId="3" xfId="1" applyNumberFormat="1" applyFont="1" applyBorder="1" applyAlignment="1">
      <alignment horizontal="center" vertical="center"/>
    </xf>
    <xf numFmtId="4" fontId="7" fillId="2" borderId="6" xfId="1" applyNumberFormat="1" applyFont="1" applyFill="1" applyBorder="1" applyAlignment="1">
      <alignment vertical="center"/>
    </xf>
    <xf numFmtId="164" fontId="7" fillId="2" borderId="7" xfId="1" applyNumberFormat="1" applyFont="1" applyFill="1" applyBorder="1" applyAlignment="1">
      <alignment vertical="center"/>
    </xf>
    <xf numFmtId="164" fontId="6" fillId="0" borderId="0" xfId="1" applyNumberFormat="1" applyFont="1" applyAlignment="1">
      <alignment vertical="center"/>
    </xf>
    <xf numFmtId="4" fontId="6" fillId="5" borderId="9" xfId="1" applyNumberFormat="1" applyFont="1" applyFill="1" applyBorder="1" applyAlignment="1">
      <alignment vertical="center"/>
    </xf>
    <xf numFmtId="164" fontId="6" fillId="5" borderId="10" xfId="1" applyNumberFormat="1" applyFont="1" applyFill="1" applyBorder="1" applyAlignment="1">
      <alignment vertical="center"/>
    </xf>
    <xf numFmtId="4" fontId="6" fillId="0" borderId="2" xfId="2" applyNumberFormat="1" applyFont="1" applyBorder="1" applyAlignment="1">
      <alignment vertical="center" wrapText="1"/>
    </xf>
    <xf numFmtId="164" fontId="6" fillId="0" borderId="2" xfId="1" applyNumberFormat="1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 wrapText="1"/>
    </xf>
    <xf numFmtId="164" fontId="6" fillId="0" borderId="3" xfId="1" applyNumberFormat="1" applyFont="1" applyBorder="1" applyAlignment="1">
      <alignment vertical="center" wrapText="1"/>
    </xf>
    <xf numFmtId="4" fontId="7" fillId="0" borderId="0" xfId="1" applyNumberFormat="1" applyFont="1" applyAlignment="1">
      <alignment vertical="center"/>
    </xf>
    <xf numFmtId="164" fontId="7" fillId="0" borderId="0" xfId="1" applyNumberFormat="1" applyFont="1" applyAlignment="1">
      <alignment vertical="center"/>
    </xf>
    <xf numFmtId="4" fontId="4" fillId="2" borderId="9" xfId="1" applyNumberFormat="1" applyFont="1" applyFill="1" applyBorder="1" applyAlignment="1">
      <alignment vertical="center"/>
    </xf>
    <xf numFmtId="4" fontId="4" fillId="2" borderId="10" xfId="1" applyNumberFormat="1" applyFont="1" applyFill="1" applyBorder="1" applyAlignment="1">
      <alignment vertical="center"/>
    </xf>
    <xf numFmtId="4" fontId="6" fillId="0" borderId="2" xfId="1" applyNumberFormat="1" applyFont="1" applyBorder="1" applyAlignment="1">
      <alignment vertical="center"/>
    </xf>
    <xf numFmtId="4" fontId="6" fillId="0" borderId="3" xfId="1" applyNumberFormat="1" applyFont="1" applyBorder="1" applyAlignment="1">
      <alignment vertical="center"/>
    </xf>
    <xf numFmtId="4" fontId="7" fillId="4" borderId="0" xfId="1" applyNumberFormat="1" applyFont="1" applyFill="1" applyAlignment="1">
      <alignment vertical="center"/>
    </xf>
    <xf numFmtId="164" fontId="7" fillId="4" borderId="0" xfId="1" applyNumberFormat="1" applyFont="1" applyFill="1" applyAlignment="1">
      <alignment vertical="center"/>
    </xf>
    <xf numFmtId="4" fontId="6" fillId="4" borderId="0" xfId="1" applyNumberFormat="1" applyFont="1" applyFill="1" applyAlignment="1">
      <alignment vertical="center"/>
    </xf>
    <xf numFmtId="164" fontId="6" fillId="4" borderId="0" xfId="1" applyNumberFormat="1" applyFont="1" applyFill="1" applyAlignment="1">
      <alignment vertical="center"/>
    </xf>
    <xf numFmtId="4" fontId="7" fillId="2" borderId="4" xfId="1" applyNumberFormat="1" applyFont="1" applyFill="1" applyBorder="1" applyAlignment="1">
      <alignment vertical="center"/>
    </xf>
    <xf numFmtId="164" fontId="7" fillId="2" borderId="4" xfId="1" applyNumberFormat="1" applyFont="1" applyFill="1" applyBorder="1" applyAlignment="1">
      <alignment vertical="center"/>
    </xf>
    <xf numFmtId="4" fontId="6" fillId="4" borderId="1" xfId="1" applyNumberFormat="1" applyFont="1" applyFill="1" applyBorder="1" applyAlignment="1">
      <alignment vertical="center"/>
    </xf>
    <xf numFmtId="164" fontId="6" fillId="4" borderId="1" xfId="1" applyNumberFormat="1" applyFont="1" applyFill="1" applyBorder="1" applyAlignment="1">
      <alignment vertical="center"/>
    </xf>
    <xf numFmtId="4" fontId="5" fillId="0" borderId="1" xfId="1" applyNumberFormat="1" applyFont="1" applyBorder="1" applyAlignment="1">
      <alignment vertical="center"/>
    </xf>
    <xf numFmtId="164" fontId="5" fillId="0" borderId="1" xfId="1" applyNumberFormat="1" applyFont="1" applyBorder="1" applyAlignment="1">
      <alignment vertical="center"/>
    </xf>
    <xf numFmtId="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4" fontId="5" fillId="3" borderId="1" xfId="1" applyNumberFormat="1" applyFont="1" applyFill="1" applyBorder="1" applyAlignment="1">
      <alignment vertical="center"/>
    </xf>
    <xf numFmtId="164" fontId="5" fillId="3" borderId="1" xfId="1" applyNumberFormat="1" applyFont="1" applyFill="1" applyBorder="1" applyAlignment="1">
      <alignment horizontal="right" vertical="center"/>
    </xf>
    <xf numFmtId="164" fontId="2" fillId="0" borderId="0" xfId="1" applyNumberFormat="1" applyFont="1" applyAlignment="1">
      <alignment vertical="center"/>
    </xf>
    <xf numFmtId="0" fontId="15" fillId="0" borderId="3" xfId="0" applyFont="1" applyBorder="1" applyAlignment="1">
      <alignment horizontal="left" vertical="center" wrapText="1"/>
    </xf>
    <xf numFmtId="0" fontId="7" fillId="2" borderId="15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15" fillId="0" borderId="3" xfId="0" applyFont="1" applyBorder="1"/>
    <xf numFmtId="0" fontId="20" fillId="2" borderId="9" xfId="1" applyFont="1" applyFill="1" applyBorder="1" applyAlignment="1">
      <alignment horizontal="center" vertical="center" wrapText="1"/>
    </xf>
    <xf numFmtId="0" fontId="21" fillId="5" borderId="9" xfId="0" applyFont="1" applyFill="1" applyBorder="1"/>
    <xf numFmtId="0" fontId="20" fillId="5" borderId="9" xfId="1" applyFont="1" applyFill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0" fontId="22" fillId="0" borderId="0" xfId="0" applyFont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4" fontId="2" fillId="0" borderId="2" xfId="1" applyNumberFormat="1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2" fillId="0" borderId="3" xfId="0" applyFont="1" applyBorder="1" applyAlignment="1">
      <alignment horizontal="left" vertical="center" wrapText="1"/>
    </xf>
    <xf numFmtId="0" fontId="2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4" fontId="2" fillId="0" borderId="3" xfId="1" applyNumberFormat="1" applyFont="1" applyBorder="1" applyAlignment="1">
      <alignment vertical="center"/>
    </xf>
    <xf numFmtId="164" fontId="2" fillId="0" borderId="12" xfId="1" applyNumberFormat="1" applyFont="1" applyBorder="1" applyAlignment="1">
      <alignment vertical="center"/>
    </xf>
    <xf numFmtId="0" fontId="23" fillId="0" borderId="3" xfId="9" applyFont="1" applyBorder="1" applyAlignment="1">
      <alignment horizontal="left" vertical="top" wrapText="1"/>
    </xf>
    <xf numFmtId="164" fontId="2" fillId="0" borderId="3" xfId="1" applyNumberFormat="1" applyFont="1" applyBorder="1" applyAlignment="1">
      <alignment vertical="center"/>
    </xf>
    <xf numFmtId="0" fontId="7" fillId="2" borderId="15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vertical="center"/>
    </xf>
    <xf numFmtId="0" fontId="7" fillId="2" borderId="4" xfId="1" applyFont="1" applyFill="1" applyBorder="1" applyAlignment="1">
      <alignment horizontal="left" vertical="top" wrapText="1"/>
    </xf>
    <xf numFmtId="4" fontId="2" fillId="0" borderId="0" xfId="1" applyNumberFormat="1" applyFont="1" applyAlignment="1">
      <alignment horizontal="right" vertical="center"/>
    </xf>
    <xf numFmtId="0" fontId="17" fillId="0" borderId="0" xfId="1" applyFont="1" applyAlignment="1">
      <alignment horizontal="right" vertical="top" wrapText="1"/>
    </xf>
    <xf numFmtId="164" fontId="17" fillId="0" borderId="0" xfId="1" applyNumberFormat="1" applyFont="1" applyAlignment="1">
      <alignment vertical="center"/>
    </xf>
  </cellXfs>
  <cellStyles count="20">
    <cellStyle name="Comma 2" xfId="10" xr:uid="{F0A920E5-2A68-4461-AE5B-C164B3407D6E}"/>
    <cellStyle name="Comma 2 2" xfId="11" xr:uid="{2232D648-688B-44DC-9782-7CECE87A2D4E}"/>
    <cellStyle name="Comma 3" xfId="12" xr:uid="{B8265300-03DC-4693-8440-8A7286EC3922}"/>
    <cellStyle name="kolona B" xfId="3" xr:uid="{EA727B15-FCD1-43D4-AF13-0AFD8A2A30B9}"/>
    <cellStyle name="kolona C" xfId="4" xr:uid="{941EA003-89BE-4D03-AD3F-DCA1B64730A5}"/>
    <cellStyle name="kolona D" xfId="5" xr:uid="{CC772924-746B-4F4E-AA1B-18C6430B30AB}"/>
    <cellStyle name="kolona E" xfId="6" xr:uid="{1A1BC0F2-6944-4285-9383-BF441017BD01}"/>
    <cellStyle name="kolona F" xfId="7" xr:uid="{74F00CFF-886A-456C-B125-416F65B3698D}"/>
    <cellStyle name="kolona G" xfId="8" xr:uid="{B488EAB0-6230-450F-A26C-5CD2027C0297}"/>
    <cellStyle name="Normal 2" xfId="13" xr:uid="{C8EA9A0B-70A8-4A0C-95D4-9E12A0ED3928}"/>
    <cellStyle name="Normal 2 2" xfId="1" xr:uid="{F0D4F484-9557-4F36-970F-C3E031396225}"/>
    <cellStyle name="Normal 2 2 2" xfId="14" xr:uid="{DF73E0AC-BB51-442F-A199-46823BBC7D15}"/>
    <cellStyle name="Normal 2 3" xfId="15" xr:uid="{3D62EAD8-3434-434E-9799-2A6CE15A372F}"/>
    <cellStyle name="Normal 3" xfId="2" xr:uid="{0EEB41EF-D1E1-492B-8CCC-6B894A23F29A}"/>
    <cellStyle name="Normal 3 2" xfId="16" xr:uid="{07E98A63-00A5-4594-95C4-E133191E9D6C}"/>
    <cellStyle name="Normal 4" xfId="17" xr:uid="{929E0833-2702-431A-982B-FB197DE81AF7}"/>
    <cellStyle name="Normal 49" xfId="18" xr:uid="{9A81C128-61FA-4ACB-8B9B-6726252DF7C4}"/>
    <cellStyle name="Normal_ponder" xfId="19" xr:uid="{7FF03AEC-1928-4A06-8A61-BD1D16AEDA02}"/>
    <cellStyle name="Normalno" xfId="0" builtinId="0"/>
    <cellStyle name="Normalno 2" xfId="9" xr:uid="{F07F432C-2A00-4088-83B6-FCDD6E339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4452-360B-4948-A710-DA974D787A5F}">
  <dimension ref="A1:Q51"/>
  <sheetViews>
    <sheetView tabSelected="1" showWhiteSpace="0" view="pageLayout" zoomScaleNormal="100" zoomScaleSheetLayoutView="100" workbookViewId="0">
      <selection activeCell="D55" sqref="D55"/>
    </sheetView>
  </sheetViews>
  <sheetFormatPr defaultRowHeight="14.25" x14ac:dyDescent="0.25"/>
  <cols>
    <col min="1" max="1" width="5.42578125" style="1" customWidth="1"/>
    <col min="2" max="2" width="42.140625" style="2" customWidth="1"/>
    <col min="3" max="3" width="7.85546875" style="41" customWidth="1"/>
    <col min="4" max="4" width="12" style="41" customWidth="1"/>
    <col min="5" max="5" width="12" style="61" customWidth="1"/>
    <col min="6" max="6" width="17.140625" style="61" customWidth="1"/>
    <col min="7" max="7" width="11.42578125" style="3" bestFit="1" customWidth="1"/>
    <col min="8" max="16384" width="9.140625" style="3"/>
  </cols>
  <sheetData>
    <row r="1" spans="1:17" ht="15.75" thickBot="1" x14ac:dyDescent="0.3">
      <c r="A1" s="35" t="s">
        <v>32</v>
      </c>
      <c r="B1" s="35"/>
    </row>
    <row r="2" spans="1:17" ht="16.5" thickBot="1" x14ac:dyDescent="0.3">
      <c r="A2" s="36" t="s">
        <v>11</v>
      </c>
      <c r="B2" s="37"/>
      <c r="C2" s="37"/>
      <c r="D2" s="37"/>
      <c r="E2" s="37"/>
      <c r="F2" s="38"/>
    </row>
    <row r="3" spans="1:17" ht="15.75" customHeight="1" x14ac:dyDescent="0.25">
      <c r="A3" s="5"/>
      <c r="B3" s="6"/>
      <c r="C3" s="42"/>
      <c r="D3" s="42"/>
      <c r="E3" s="62"/>
      <c r="F3" s="62"/>
    </row>
    <row r="4" spans="1:17" ht="15.75" x14ac:dyDescent="0.25">
      <c r="A4" s="108" t="s">
        <v>12</v>
      </c>
      <c r="B4" s="7"/>
      <c r="C4" s="42"/>
      <c r="D4" s="42"/>
      <c r="E4" s="62"/>
      <c r="F4" s="62"/>
    </row>
    <row r="5" spans="1:17" s="1" customFormat="1" ht="15.75" thickBot="1" x14ac:dyDescent="0.3">
      <c r="A5" s="5"/>
      <c r="B5" s="6"/>
      <c r="C5" s="43" t="s">
        <v>35</v>
      </c>
      <c r="D5" s="43" t="s">
        <v>34</v>
      </c>
      <c r="E5" s="63" t="s">
        <v>33</v>
      </c>
      <c r="F5" s="62"/>
    </row>
    <row r="6" spans="1:17" s="1" customFormat="1" ht="20.25" customHeight="1" thickBot="1" x14ac:dyDescent="0.3">
      <c r="A6" s="23"/>
      <c r="B6" s="107" t="s">
        <v>31</v>
      </c>
      <c r="C6" s="107"/>
      <c r="D6" s="44"/>
      <c r="E6" s="64"/>
      <c r="F6" s="65"/>
    </row>
    <row r="7" spans="1:17" s="1" customFormat="1" ht="133.5" customHeight="1" x14ac:dyDescent="0.25">
      <c r="A7" s="125">
        <v>1</v>
      </c>
      <c r="B7" s="25" t="s">
        <v>15</v>
      </c>
      <c r="C7" s="39" t="s">
        <v>8</v>
      </c>
      <c r="D7" s="39">
        <v>54</v>
      </c>
      <c r="E7" s="66"/>
      <c r="F7" s="67">
        <f t="shared" ref="F7:F10" si="0">D7*E7</f>
        <v>0</v>
      </c>
    </row>
    <row r="8" spans="1:17" s="1" customFormat="1" ht="63" customHeight="1" x14ac:dyDescent="0.25">
      <c r="A8" s="126">
        <v>2</v>
      </c>
      <c r="B8" s="31" t="s">
        <v>26</v>
      </c>
      <c r="C8" s="40" t="s">
        <v>10</v>
      </c>
      <c r="D8" s="40">
        <v>1</v>
      </c>
      <c r="E8" s="68"/>
      <c r="F8" s="69">
        <f t="shared" si="0"/>
        <v>0</v>
      </c>
    </row>
    <row r="9" spans="1:17" s="1" customFormat="1" ht="86.25" customHeight="1" x14ac:dyDescent="0.25">
      <c r="A9" s="126">
        <v>3</v>
      </c>
      <c r="B9" s="26" t="s">
        <v>25</v>
      </c>
      <c r="C9" s="40" t="s">
        <v>7</v>
      </c>
      <c r="D9" s="40">
        <v>1</v>
      </c>
      <c r="E9" s="68"/>
      <c r="F9" s="69">
        <f t="shared" si="0"/>
        <v>0</v>
      </c>
    </row>
    <row r="10" spans="1:17" s="1" customFormat="1" ht="33" customHeight="1" x14ac:dyDescent="0.25">
      <c r="A10" s="126">
        <v>4</v>
      </c>
      <c r="B10" s="27" t="s">
        <v>24</v>
      </c>
      <c r="C10" s="45" t="s">
        <v>10</v>
      </c>
      <c r="D10" s="45">
        <v>1</v>
      </c>
      <c r="E10" s="70"/>
      <c r="F10" s="69">
        <f t="shared" si="0"/>
        <v>0</v>
      </c>
    </row>
    <row r="11" spans="1:17" ht="15.75" thickBot="1" x14ac:dyDescent="0.3">
      <c r="A11" s="20"/>
      <c r="B11" s="103" t="s">
        <v>31</v>
      </c>
      <c r="C11" s="46"/>
      <c r="D11" s="46"/>
      <c r="E11" s="71"/>
      <c r="F11" s="72">
        <f>SUM(F7:F10)</f>
        <v>0</v>
      </c>
      <c r="Q11" s="1"/>
    </row>
    <row r="12" spans="1:17" ht="15.75" thickBot="1" x14ac:dyDescent="0.3">
      <c r="A12" s="5"/>
      <c r="B12" s="6"/>
      <c r="C12" s="42"/>
      <c r="D12" s="42"/>
      <c r="E12" s="62"/>
      <c r="F12" s="73"/>
    </row>
    <row r="13" spans="1:17" ht="16.5" thickBot="1" x14ac:dyDescent="0.3">
      <c r="A13" s="24"/>
      <c r="B13" s="106" t="s">
        <v>14</v>
      </c>
      <c r="C13" s="47"/>
      <c r="D13" s="47"/>
      <c r="E13" s="74"/>
      <c r="F13" s="75"/>
    </row>
    <row r="14" spans="1:17" ht="126" customHeight="1" x14ac:dyDescent="0.25">
      <c r="A14" s="48">
        <v>1</v>
      </c>
      <c r="B14" s="28" t="s">
        <v>15</v>
      </c>
      <c r="C14" s="48" t="s">
        <v>8</v>
      </c>
      <c r="D14" s="48">
        <v>174</v>
      </c>
      <c r="E14" s="76"/>
      <c r="F14" s="77">
        <f>D14*E14</f>
        <v>0</v>
      </c>
    </row>
    <row r="15" spans="1:17" ht="69" customHeight="1" x14ac:dyDescent="0.25">
      <c r="A15" s="49">
        <v>2</v>
      </c>
      <c r="B15" s="101" t="s">
        <v>26</v>
      </c>
      <c r="C15" s="40" t="s">
        <v>10</v>
      </c>
      <c r="D15" s="49">
        <v>1</v>
      </c>
      <c r="E15" s="78"/>
      <c r="F15" s="79">
        <f>D15*E15</f>
        <v>0</v>
      </c>
    </row>
    <row r="16" spans="1:17" ht="81" customHeight="1" x14ac:dyDescent="0.25">
      <c r="A16" s="49">
        <v>3</v>
      </c>
      <c r="B16" s="26" t="s">
        <v>25</v>
      </c>
      <c r="C16" s="40" t="s">
        <v>7</v>
      </c>
      <c r="D16" s="49">
        <v>1</v>
      </c>
      <c r="E16" s="78"/>
      <c r="F16" s="79">
        <f>D16*E16</f>
        <v>0</v>
      </c>
    </row>
    <row r="17" spans="1:6" ht="34.5" customHeight="1" x14ac:dyDescent="0.25">
      <c r="A17" s="49">
        <v>4</v>
      </c>
      <c r="B17" s="27" t="s">
        <v>24</v>
      </c>
      <c r="C17" s="49" t="s">
        <v>10</v>
      </c>
      <c r="D17" s="49">
        <v>1</v>
      </c>
      <c r="E17" s="78"/>
      <c r="F17" s="79">
        <f>D17*E17</f>
        <v>0</v>
      </c>
    </row>
    <row r="18" spans="1:6" ht="30.75" customHeight="1" thickBot="1" x14ac:dyDescent="0.3">
      <c r="A18" s="20"/>
      <c r="B18" s="102" t="s">
        <v>14</v>
      </c>
      <c r="C18" s="102"/>
      <c r="D18" s="102"/>
      <c r="E18" s="102"/>
      <c r="F18" s="72">
        <f>SUM(F14:F17)</f>
        <v>0</v>
      </c>
    </row>
    <row r="19" spans="1:6" ht="15.75" thickBot="1" x14ac:dyDescent="0.3">
      <c r="A19" s="4"/>
      <c r="B19" s="8"/>
      <c r="C19" s="50"/>
      <c r="D19" s="50"/>
      <c r="E19" s="80"/>
      <c r="F19" s="81"/>
    </row>
    <row r="20" spans="1:6" ht="29.25" customHeight="1" thickBot="1" x14ac:dyDescent="0.3">
      <c r="A20" s="29"/>
      <c r="B20" s="105" t="s">
        <v>16</v>
      </c>
      <c r="C20" s="105"/>
      <c r="D20" s="51"/>
      <c r="E20" s="82"/>
      <c r="F20" s="83"/>
    </row>
    <row r="21" spans="1:6" ht="120" x14ac:dyDescent="0.25">
      <c r="A21" s="121">
        <v>1</v>
      </c>
      <c r="B21" s="28" t="s">
        <v>15</v>
      </c>
      <c r="C21" s="39" t="s">
        <v>8</v>
      </c>
      <c r="D21" s="39">
        <v>15</v>
      </c>
      <c r="E21" s="84"/>
      <c r="F21" s="67">
        <f t="shared" ref="F21:F22" si="1">D21*E21</f>
        <v>0</v>
      </c>
    </row>
    <row r="22" spans="1:6" ht="60" x14ac:dyDescent="0.25">
      <c r="A22" s="40">
        <v>2</v>
      </c>
      <c r="B22" s="101" t="s">
        <v>26</v>
      </c>
      <c r="C22" s="40" t="s">
        <v>10</v>
      </c>
      <c r="D22" s="45">
        <v>1</v>
      </c>
      <c r="E22" s="85"/>
      <c r="F22" s="69">
        <f t="shared" si="1"/>
        <v>0</v>
      </c>
    </row>
    <row r="23" spans="1:6" ht="75" x14ac:dyDescent="0.25">
      <c r="A23" s="40">
        <v>3</v>
      </c>
      <c r="B23" s="26" t="s">
        <v>25</v>
      </c>
      <c r="C23" s="40" t="s">
        <v>7</v>
      </c>
      <c r="D23" s="45">
        <v>1</v>
      </c>
      <c r="E23" s="85"/>
      <c r="F23" s="69">
        <f>D23*E23</f>
        <v>0</v>
      </c>
    </row>
    <row r="24" spans="1:6" ht="17.25" customHeight="1" x14ac:dyDescent="0.25">
      <c r="A24" s="45">
        <v>4</v>
      </c>
      <c r="B24" s="104" t="s">
        <v>19</v>
      </c>
      <c r="C24" s="45" t="s">
        <v>10</v>
      </c>
      <c r="D24" s="45">
        <v>1</v>
      </c>
      <c r="E24" s="52"/>
      <c r="F24" s="69">
        <f>D24*E24</f>
        <v>0</v>
      </c>
    </row>
    <row r="25" spans="1:6" ht="30.75" customHeight="1" thickBot="1" x14ac:dyDescent="0.3">
      <c r="A25" s="20"/>
      <c r="B25" s="102" t="s">
        <v>16</v>
      </c>
      <c r="C25" s="102"/>
      <c r="D25" s="102"/>
      <c r="E25" s="71"/>
      <c r="F25" s="72">
        <f>SUM(F21:F24)</f>
        <v>0</v>
      </c>
    </row>
    <row r="26" spans="1:6" ht="15.75" thickBot="1" x14ac:dyDescent="0.3">
      <c r="A26" s="17"/>
      <c r="B26" s="18"/>
      <c r="C26" s="53"/>
      <c r="D26" s="53"/>
      <c r="E26" s="86"/>
      <c r="F26" s="87"/>
    </row>
    <row r="27" spans="1:6" ht="30.75" customHeight="1" thickBot="1" x14ac:dyDescent="0.3">
      <c r="A27" s="29"/>
      <c r="B27" s="105" t="s">
        <v>17</v>
      </c>
      <c r="C27" s="105"/>
      <c r="D27" s="51"/>
      <c r="E27" s="82"/>
      <c r="F27" s="83"/>
    </row>
    <row r="28" spans="1:6" ht="120" x14ac:dyDescent="0.25">
      <c r="A28" s="122">
        <v>1</v>
      </c>
      <c r="B28" s="109" t="s">
        <v>15</v>
      </c>
      <c r="C28" s="110" t="s">
        <v>8</v>
      </c>
      <c r="D28" s="110">
        <v>20</v>
      </c>
      <c r="E28" s="111"/>
      <c r="F28" s="112">
        <f>D28*E28</f>
        <v>0</v>
      </c>
    </row>
    <row r="29" spans="1:6" ht="60" x14ac:dyDescent="0.25">
      <c r="A29" s="123">
        <v>2</v>
      </c>
      <c r="B29" s="113" t="s">
        <v>26</v>
      </c>
      <c r="C29" s="114" t="s">
        <v>10</v>
      </c>
      <c r="D29" s="115">
        <v>1</v>
      </c>
      <c r="E29" s="116"/>
      <c r="F29" s="117">
        <f>D29*E29</f>
        <v>0</v>
      </c>
    </row>
    <row r="30" spans="1:6" ht="75" x14ac:dyDescent="0.25">
      <c r="A30" s="122">
        <v>3</v>
      </c>
      <c r="B30" s="118" t="s">
        <v>25</v>
      </c>
      <c r="C30" s="114" t="s">
        <v>7</v>
      </c>
      <c r="D30" s="115">
        <v>1</v>
      </c>
      <c r="E30" s="116"/>
      <c r="F30" s="117">
        <f>D30*E30</f>
        <v>0</v>
      </c>
    </row>
    <row r="31" spans="1:6" ht="21.75" customHeight="1" x14ac:dyDescent="0.25">
      <c r="A31" s="124">
        <v>4</v>
      </c>
      <c r="B31" s="127" t="s">
        <v>19</v>
      </c>
      <c r="C31" s="115" t="s">
        <v>10</v>
      </c>
      <c r="D31" s="115">
        <v>1</v>
      </c>
      <c r="E31" s="116"/>
      <c r="F31" s="119">
        <f>D31*E31</f>
        <v>0</v>
      </c>
    </row>
    <row r="32" spans="1:6" ht="30.75" customHeight="1" thickBot="1" x14ac:dyDescent="0.3">
      <c r="A32" s="20"/>
      <c r="B32" s="120" t="s">
        <v>36</v>
      </c>
      <c r="C32" s="120"/>
      <c r="D32" s="46"/>
      <c r="E32" s="71"/>
      <c r="F32" s="72">
        <f>SUM(F28:F31)</f>
        <v>0</v>
      </c>
    </row>
    <row r="33" spans="1:6" ht="30" customHeight="1" thickBot="1" x14ac:dyDescent="0.3">
      <c r="A33" s="21"/>
      <c r="B33" s="22"/>
      <c r="C33" s="54"/>
      <c r="D33" s="54"/>
      <c r="E33" s="88"/>
      <c r="F33" s="89"/>
    </row>
    <row r="34" spans="1:6" ht="15.75" thickBot="1" x14ac:dyDescent="0.3">
      <c r="A34" s="29"/>
      <c r="B34" s="30" t="s">
        <v>22</v>
      </c>
      <c r="C34" s="51"/>
      <c r="D34" s="51"/>
      <c r="E34" s="82"/>
      <c r="F34" s="83"/>
    </row>
    <row r="35" spans="1:6" ht="48" customHeight="1" x14ac:dyDescent="0.25">
      <c r="A35" s="121">
        <v>1</v>
      </c>
      <c r="B35" s="32" t="s">
        <v>27</v>
      </c>
      <c r="C35" s="39" t="s">
        <v>8</v>
      </c>
      <c r="D35" s="39">
        <v>50</v>
      </c>
      <c r="E35" s="84"/>
      <c r="F35" s="69">
        <f t="shared" ref="F35:F38" si="2">D35*E35</f>
        <v>0</v>
      </c>
    </row>
    <row r="36" spans="1:6" ht="60" x14ac:dyDescent="0.25">
      <c r="A36" s="121">
        <v>2</v>
      </c>
      <c r="B36" s="32" t="s">
        <v>28</v>
      </c>
      <c r="C36" s="45" t="s">
        <v>8</v>
      </c>
      <c r="D36" s="45">
        <v>50</v>
      </c>
      <c r="E36" s="85"/>
      <c r="F36" s="69">
        <f t="shared" si="2"/>
        <v>0</v>
      </c>
    </row>
    <row r="37" spans="1:6" ht="60" x14ac:dyDescent="0.25">
      <c r="A37" s="121">
        <v>3</v>
      </c>
      <c r="B37" s="34" t="s">
        <v>29</v>
      </c>
      <c r="C37" s="45" t="s">
        <v>6</v>
      </c>
      <c r="D37" s="45">
        <v>3</v>
      </c>
      <c r="E37" s="85"/>
      <c r="F37" s="69">
        <f t="shared" si="2"/>
        <v>0</v>
      </c>
    </row>
    <row r="38" spans="1:6" ht="32.25" customHeight="1" x14ac:dyDescent="0.25">
      <c r="A38" s="121">
        <v>4</v>
      </c>
      <c r="B38" s="33" t="s">
        <v>18</v>
      </c>
      <c r="C38" s="45" t="s">
        <v>8</v>
      </c>
      <c r="D38" s="45">
        <v>20</v>
      </c>
      <c r="E38" s="85"/>
      <c r="F38" s="69">
        <f t="shared" si="2"/>
        <v>0</v>
      </c>
    </row>
    <row r="39" spans="1:6" ht="51" customHeight="1" x14ac:dyDescent="0.25">
      <c r="A39" s="121">
        <v>5</v>
      </c>
      <c r="B39" s="32" t="s">
        <v>30</v>
      </c>
      <c r="C39" s="45" t="s">
        <v>10</v>
      </c>
      <c r="D39" s="45">
        <v>1</v>
      </c>
      <c r="E39" s="85"/>
      <c r="F39" s="69">
        <f>D39*E39</f>
        <v>0</v>
      </c>
    </row>
    <row r="40" spans="1:6" ht="15.75" thickBot="1" x14ac:dyDescent="0.3">
      <c r="A40" s="19"/>
      <c r="B40" s="128" t="s">
        <v>22</v>
      </c>
      <c r="C40" s="55"/>
      <c r="D40" s="55"/>
      <c r="E40" s="90"/>
      <c r="F40" s="91">
        <f>SUM(F33:F39)</f>
        <v>0</v>
      </c>
    </row>
    <row r="41" spans="1:6" ht="16.5" thickTop="1" thickBot="1" x14ac:dyDescent="0.3">
      <c r="A41" s="15"/>
      <c r="B41" s="16"/>
      <c r="C41" s="56"/>
      <c r="D41" s="56"/>
      <c r="E41" s="92"/>
      <c r="F41" s="93"/>
    </row>
    <row r="42" spans="1:6" ht="15.75" thickTop="1" thickBot="1" x14ac:dyDescent="0.3">
      <c r="A42" s="9"/>
      <c r="B42" s="10" t="s">
        <v>0</v>
      </c>
      <c r="C42" s="57"/>
      <c r="D42" s="57"/>
      <c r="E42" s="94"/>
      <c r="F42" s="95"/>
    </row>
    <row r="43" spans="1:6" ht="16.5" thickTop="1" thickBot="1" x14ac:dyDescent="0.3">
      <c r="A43" s="12" t="s">
        <v>1</v>
      </c>
      <c r="B43" s="11" t="s">
        <v>37</v>
      </c>
      <c r="C43" s="58"/>
      <c r="D43" s="58"/>
      <c r="E43" s="96"/>
      <c r="F43" s="97">
        <f>F11</f>
        <v>0</v>
      </c>
    </row>
    <row r="44" spans="1:6" ht="31.5" thickTop="1" thickBot="1" x14ac:dyDescent="0.3">
      <c r="A44" s="12" t="s">
        <v>2</v>
      </c>
      <c r="B44" s="11" t="s">
        <v>13</v>
      </c>
      <c r="C44" s="58"/>
      <c r="D44" s="58"/>
      <c r="E44" s="96"/>
      <c r="F44" s="97">
        <f>F18</f>
        <v>0</v>
      </c>
    </row>
    <row r="45" spans="1:6" ht="16.5" thickTop="1" thickBot="1" x14ac:dyDescent="0.3">
      <c r="A45" s="12" t="s">
        <v>3</v>
      </c>
      <c r="B45" s="11" t="s">
        <v>21</v>
      </c>
      <c r="C45" s="58"/>
      <c r="D45" s="58"/>
      <c r="E45" s="96"/>
      <c r="F45" s="97">
        <f>F25</f>
        <v>0</v>
      </c>
    </row>
    <row r="46" spans="1:6" ht="20.25" customHeight="1" thickTop="1" thickBot="1" x14ac:dyDescent="0.3">
      <c r="A46" s="12" t="s">
        <v>5</v>
      </c>
      <c r="B46" s="11" t="s">
        <v>20</v>
      </c>
      <c r="C46" s="58"/>
      <c r="D46" s="58"/>
      <c r="E46" s="96"/>
      <c r="F46" s="97">
        <f>F32</f>
        <v>0</v>
      </c>
    </row>
    <row r="47" spans="1:6" ht="16.5" thickTop="1" thickBot="1" x14ac:dyDescent="0.3">
      <c r="A47" s="12" t="s">
        <v>9</v>
      </c>
      <c r="B47" s="11" t="s">
        <v>23</v>
      </c>
      <c r="C47" s="59"/>
      <c r="D47" s="59"/>
      <c r="E47" s="59"/>
      <c r="F47" s="97">
        <f>F40</f>
        <v>0</v>
      </c>
    </row>
    <row r="48" spans="1:6" ht="16.5" thickTop="1" thickBot="1" x14ac:dyDescent="0.3">
      <c r="A48" s="13"/>
      <c r="B48" s="14" t="s">
        <v>38</v>
      </c>
      <c r="C48" s="60"/>
      <c r="D48" s="60"/>
      <c r="E48" s="98"/>
      <c r="F48" s="99">
        <f>SUM(F43:F47)</f>
        <v>0</v>
      </c>
    </row>
    <row r="49" spans="2:6" ht="15" thickTop="1" x14ac:dyDescent="0.25">
      <c r="B49" s="129"/>
      <c r="F49" s="100"/>
    </row>
    <row r="50" spans="2:6" x14ac:dyDescent="0.25">
      <c r="B50" s="129" t="s">
        <v>4</v>
      </c>
      <c r="F50" s="100">
        <f>F48*1.25-F48</f>
        <v>0</v>
      </c>
    </row>
    <row r="51" spans="2:6" ht="15" x14ac:dyDescent="0.25">
      <c r="B51" s="130" t="s">
        <v>39</v>
      </c>
      <c r="E51" s="41"/>
      <c r="F51" s="131">
        <f>F48+F50</f>
        <v>0</v>
      </c>
    </row>
  </sheetData>
  <mergeCells count="8">
    <mergeCell ref="B32:C32"/>
    <mergeCell ref="A2:F2"/>
    <mergeCell ref="A1:B1"/>
    <mergeCell ref="B18:E18"/>
    <mergeCell ref="B25:D25"/>
    <mergeCell ref="B27:C27"/>
    <mergeCell ref="B20:C20"/>
    <mergeCell ref="B6:C6"/>
  </mergeCells>
  <phoneticPr fontId="12" type="noConversion"/>
  <pageMargins left="0.78740157480314965" right="0.27559055118110237" top="0.78740157480314965" bottom="0.78740157480314965" header="0.35433070866141736" footer="0.35433070866141736"/>
  <pageSetup paperSize="9" scale="95" orientation="portrait" r:id="rId1"/>
  <headerFooter alignWithMargins="0">
    <oddFooter>&amp;Rstr.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Ponuda1</vt:lpstr>
      <vt:lpstr>Ponuda1!Podrucje_ispisa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Mišetić Ksenija</dc:creator>
  <cp:lastModifiedBy>Odineja Mavrinac</cp:lastModifiedBy>
  <cp:lastPrinted>2025-11-27T09:07:26Z</cp:lastPrinted>
  <dcterms:created xsi:type="dcterms:W3CDTF">2021-07-27T10:09:30Z</dcterms:created>
  <dcterms:modified xsi:type="dcterms:W3CDTF">2026-07-21T08:51:56Z</dcterms:modified>
</cp:coreProperties>
</file>