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Tamara staro inovo\javna nabava\JN 2023\"/>
    </mc:Choice>
  </mc:AlternateContent>
  <xr:revisionPtr revIDLastSave="0" documentId="13_ncr:1_{4BD352D0-6FDE-44AC-AD4F-7AA6BB9587D0}" xr6:coauthVersionLast="47" xr6:coauthVersionMax="47" xr10:uidLastSave="{00000000-0000-0000-0000-000000000000}"/>
  <bookViews>
    <workbookView xWindow="-120" yWindow="-120" windowWidth="29040" windowHeight="17640" xr2:uid="{DCD5EB80-CEB3-411F-BB9A-95F6E5D33FC8}"/>
  </bookViews>
  <sheets>
    <sheet name="Ponuda1" sheetId="1" r:id="rId1"/>
    <sheet name="List1" sheetId="2" r:id="rId2"/>
  </sheets>
  <definedNames>
    <definedName name="_xlnm.Print_Area" localSheetId="0">Ponuda1!$A$1:$I$65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 l="1"/>
  <c r="G19" i="1"/>
  <c r="G20" i="1" s="1"/>
  <c r="G23" i="1"/>
  <c r="G10" i="1"/>
  <c r="G11" i="1"/>
  <c r="G9" i="1"/>
  <c r="G8" i="1"/>
  <c r="G7" i="1"/>
  <c r="G6" i="1"/>
  <c r="G40" i="1"/>
  <c r="G39" i="1"/>
  <c r="G35" i="1"/>
  <c r="G34" i="1"/>
  <c r="G41" i="1" l="1"/>
  <c r="G36" i="1"/>
  <c r="G44" i="1" l="1"/>
  <c r="G55" i="1" s="1"/>
  <c r="G13" i="1"/>
  <c r="G53" i="1" s="1"/>
  <c r="G24" i="1" l="1"/>
  <c r="G27" i="1" s="1"/>
  <c r="G54" i="1" s="1"/>
  <c r="G56" i="1" l="1"/>
  <c r="G58" i="1" l="1"/>
  <c r="G59" i="1" s="1"/>
</calcChain>
</file>

<file path=xl/sharedStrings.xml><?xml version="1.0" encoding="utf-8"?>
<sst xmlns="http://schemas.openxmlformats.org/spreadsheetml/2006/main" count="65" uniqueCount="38">
  <si>
    <t>a'</t>
  </si>
  <si>
    <t>kom</t>
  </si>
  <si>
    <t>B.2. UKUPNO:</t>
  </si>
  <si>
    <t>U  K  U  P  N  A     S  I  T  U  A  C  I  J  A</t>
  </si>
  <si>
    <t>A.</t>
  </si>
  <si>
    <t>B.</t>
  </si>
  <si>
    <t>SVEUKUPNO:</t>
  </si>
  <si>
    <t>Lokacija: Čitaonica Grobnik</t>
  </si>
  <si>
    <t>TROŠKOVNIK OPREMANJA</t>
  </si>
  <si>
    <t>C.2. Rasvjeta radovi</t>
  </si>
  <si>
    <t>C.1. Rasvjeta oprema</t>
  </si>
  <si>
    <t>A. STOLARSKA OPREMA</t>
  </si>
  <si>
    <t>B. GRIJANJE/HLAĐENJE</t>
  </si>
  <si>
    <t>B.1. UKUPNO:</t>
  </si>
  <si>
    <t>B.1. Grijanje/hlađenje oprema</t>
  </si>
  <si>
    <t>B.2. Grijanje/hlađenje radovi</t>
  </si>
  <si>
    <t>B. GRIJANJE/HLAĐENJE (B.1. + B.2.)</t>
  </si>
  <si>
    <t>C. RASVJETA</t>
  </si>
  <si>
    <t>C. RASVJETA (C.1. + C.2.)</t>
  </si>
  <si>
    <t>C.</t>
  </si>
  <si>
    <t>STOLARSKA OPREMA</t>
  </si>
  <si>
    <t xml:space="preserve">GRIJANJE/HLAĐENJE </t>
  </si>
  <si>
    <t xml:space="preserve"> RASVJETA</t>
  </si>
  <si>
    <t>PDV</t>
  </si>
  <si>
    <t>UKUPNO s PDV-om</t>
  </si>
  <si>
    <t xml:space="preserve">Samostojeća  vješalica za odjeću s držačem
kišobrana, metalno postolje, drvena konstrukcija hrast,visina 180 cm.  
</t>
  </si>
  <si>
    <t>Ormar s unutranim policama i kliznim vratima, dimenzija 300x60x280 cm. Konstrukcija treba biti izvedena od iverala i to najmanje debljine 18 mm i s najmanjim polumjerom zaobljenja bridova 2 mm.  Poleđina je izrađena od drvne ploče najmanje debljine 3 mm s teksturom koja odgovara izabranom materijalu za izradu korpusa. Police  ormara  trebaju  biti  oslonjene  na  metalne  sigurnosne  držače  koji  sprečavaju  mogućnost slučajnog izvlačenja. Vrata su klizna opremljena metalnim zaobljenim prihvatnicima. Na  podnožju  ormara  nalaze  se  teflonski  čepići  za  lakše  premještanje  te  kao  zaštita  od  oštećenja poda.</t>
  </si>
  <si>
    <t>Samostojeća otvorena vješalica, duljine 4,50 m s 4 nosive drvene podloge  s vertikalnim nosačima od hrastvovog masiva. Vješalica promjera 2,5 cm, drvene podloge i vertikalni nosač je potrebno izvest od hrasta  debljine 3cm.</t>
  </si>
  <si>
    <t>Montaža i stavljanje u pogon, Vanjske jedinice i četiri unutarnje jedinice  klima uređaja, sa  4 proboja  u zidovima širine cca 40cm i 1 probojem zida širine 90cm,  te potrebnom izdvedbom elektroinstalacija sa funkcioniranje klime. Vanjsku jedinicu potrebno je postaviti na postojeći balkon zgrade.</t>
  </si>
  <si>
    <t>Klima uređaj, multi split sistem, za hlađenje i grijanje,  s 4 odvojene unutarnje jedinice, unutarnje i vanjske jedinice međusobno su spojene plinskim i električnim instalacijama, svaka unutarnja jedina mora imati svoj upravljače te se mora moći zasebno kontrolirati. (2,0 + 2,0 + 2,0 + 3,3 kW)</t>
  </si>
  <si>
    <t>Demontaža postojeće stropne rasvjete, te montaža nove  stropne rasvjetne na iste pozicije.</t>
  </si>
  <si>
    <t>Demontaža postojeće zidne rasvjete, te montaža nove  zidne rasvjetne na iste pozicije</t>
  </si>
  <si>
    <t>Zidna lampa, predviđena je nadgradni zaokretni spot reflektor  crne boje, 230V E27 15W</t>
  </si>
  <si>
    <t xml:space="preserve">Klupa sa naslonom. Nabava, doprema i ugradba klupe s naslonom.Dimenzija  200x50x45/75 cm. Sjedalo i naslon izrađeni su od masivnog drva hrasta debljine 3 cm, koje  lakirati vioskvalitetnim PU bezbojnim lakom.
</t>
  </si>
  <si>
    <t xml:space="preserve">Sjedalice sa naslonom. Nabava, doprema i postava sjedalica s naslonom. Sjedalo i naslon izrađeni iz jednog komada od hrastovoga šper otpresaka min. debljine 6 mm anatomski oblikovanog. Sjedalo mora biti tapecirano.Obrada: Površina drva mora biti brušena granulacijom 180 , bajcana u boji po izboru korisnika te lakirana visokokvalitetnim PU bezbojnim lakom.
</t>
  </si>
  <si>
    <t>Ormar, s unutarnjim policama i kliznim vratima, dimenzija 400x60x280 cm.Konstrukcija treba biti izvedena od iverala i to najmanje debljine 18 mm i s najmanjim polumjerom zaobljenja bridova 2 mm.  Poleđina je izrađena od drvne ploče najmanje debljine 3 mm s teksturom koja odgovara izabranom materijalu za izradu korpusa. Police  ormara  trebaju  biti  oslonjene  na  metalne  sigurnosne  držače  koji  sprečavaju  mogućnost slučajnog izvlačenja. Vrata su klizna opremljena metalnim zaobljenim prihvatnicima. Na  podnožju  ormara  nalaze  se  teflonski  čepići  za  lakše  premještanje  te  kao  zaštita  od  oštećenja poda.</t>
  </si>
  <si>
    <t xml:space="preserve">Stol s mogućnosti sklapanja u konferencijski stol. Nabava, doprema i postava stola, dimenzije  cca 180x80x78cm. Ploče stola od iverala  debljine  min 25 mm uzoraka hrasta. Svi rubovi su obrubljeni rubnom trakom ABS debljine 2 mm. Na podnožju stola nalaze se plastični čepovi koji onemogućavaju oštećenja poda.
</t>
  </si>
  <si>
    <t>Stropna rasvjeta, predviđena je kao nadgradna led plafonjera promjera 375mm, crne boje, 30W, 3000K, 1800LM, 230V.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</si>
</sst>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EUR]_-;\-* #,##0.00\ [$EUR]_-;_-* &quot;-&quot;??\ [$EUR]_-;_-@_-"/>
  </numFmts>
  <fonts count="13" x14ac:knownFonts="1">
    <font>
      <sz val="11"/>
      <color theme="1"/>
      <name val="Calibri"/>
      <family val="2"/>
      <charset val="238"/>
      <scheme val="minor"/>
    </font>
    <font>
      <sz val="10"/>
      <name val="Arial"/>
      <family val="2"/>
      <charset val="238"/>
    </font>
    <font>
      <sz val="11"/>
      <name val="Arial"/>
      <family val="2"/>
      <charset val="238"/>
    </font>
    <font>
      <sz val="12"/>
      <name val="Times New Roman CE"/>
      <family val="1"/>
      <charset val="238"/>
    </font>
    <font>
      <sz val="11"/>
      <name val="Times New Roman"/>
      <family val="1"/>
      <charset val="238"/>
    </font>
    <font>
      <sz val="11"/>
      <color rgb="FFFF0000"/>
      <name val="Times New Roman"/>
      <family val="1"/>
    </font>
    <font>
      <b/>
      <sz val="11"/>
      <name val="Times New Roman"/>
      <family val="1"/>
    </font>
    <font>
      <sz val="11"/>
      <name val="Times New Roman"/>
      <family val="1"/>
    </font>
    <font>
      <b/>
      <i/>
      <sz val="11"/>
      <name val="Times New Roman"/>
      <family val="1"/>
    </font>
    <font>
      <b/>
      <i/>
      <sz val="11"/>
      <color indexed="10"/>
      <name val="Times New Roman"/>
      <family val="1"/>
    </font>
    <font>
      <b/>
      <sz val="12"/>
      <color indexed="12"/>
      <name val="Times New Roman"/>
      <family val="1"/>
    </font>
    <font>
      <sz val="10"/>
      <color indexed="8"/>
      <name val="Times New Roman"/>
      <family val="1"/>
    </font>
    <font>
      <sz val="11"/>
      <color indexed="8"/>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4">
    <border>
      <left/>
      <right/>
      <top/>
      <bottom/>
      <diagonal/>
    </border>
    <border>
      <left/>
      <right/>
      <top style="double">
        <color indexed="64"/>
      </top>
      <bottom style="double">
        <color indexed="64"/>
      </bottom>
      <diagonal/>
    </border>
    <border>
      <left/>
      <right/>
      <top style="thin">
        <color indexed="64"/>
      </top>
      <bottom/>
      <diagonal/>
    </border>
    <border>
      <left/>
      <right/>
      <top/>
      <bottom style="thin">
        <color indexed="64"/>
      </bottom>
      <diagonal/>
    </border>
  </borders>
  <cellStyleXfs count="9">
    <xf numFmtId="0" fontId="0" fillId="0" borderId="0"/>
    <xf numFmtId="0" fontId="1" fillId="0" borderId="0"/>
    <xf numFmtId="0" fontId="1" fillId="0" borderId="0"/>
    <xf numFmtId="0" fontId="3" fillId="0" borderId="0">
      <alignment horizontal="justify" vertical="top" wrapText="1"/>
    </xf>
    <xf numFmtId="0" fontId="3" fillId="0" borderId="0">
      <alignment horizontal="left"/>
    </xf>
    <xf numFmtId="4" fontId="3" fillId="0" borderId="0">
      <alignment horizontal="right"/>
    </xf>
    <xf numFmtId="0" fontId="3" fillId="0" borderId="0">
      <alignment horizontal="right"/>
    </xf>
    <xf numFmtId="4" fontId="3" fillId="0" borderId="0">
      <alignment horizontal="right" wrapText="1"/>
    </xf>
    <xf numFmtId="0" fontId="3" fillId="0" borderId="0">
      <alignment horizontal="right"/>
    </xf>
  </cellStyleXfs>
  <cellXfs count="99">
    <xf numFmtId="0" fontId="0" fillId="0" borderId="0" xfId="0"/>
    <xf numFmtId="0" fontId="2" fillId="0" borderId="0" xfId="1" applyFont="1" applyAlignment="1">
      <alignment horizontal="center" vertical="top" wrapText="1"/>
    </xf>
    <xf numFmtId="0" fontId="2" fillId="0" borderId="0" xfId="1" applyFont="1" applyAlignment="1">
      <alignment horizontal="justify" vertical="top" wrapText="1"/>
    </xf>
    <xf numFmtId="0" fontId="2" fillId="0" borderId="0" xfId="1" applyFont="1" applyAlignment="1">
      <alignment horizontal="center"/>
    </xf>
    <xf numFmtId="4" fontId="2" fillId="0" borderId="0" xfId="1" applyNumberFormat="1" applyFont="1"/>
    <xf numFmtId="0" fontId="2" fillId="0" borderId="0" xfId="1" applyFont="1" applyAlignment="1">
      <alignment vertical="top"/>
    </xf>
    <xf numFmtId="0" fontId="7" fillId="0" borderId="0" xfId="3" applyFont="1" applyAlignment="1">
      <alignment horizontal="left" vertical="top" wrapText="1"/>
    </xf>
    <xf numFmtId="0" fontId="8" fillId="0" borderId="0" xfId="1" applyFont="1" applyAlignment="1">
      <alignment horizontal="center" vertical="top" wrapText="1"/>
    </xf>
    <xf numFmtId="4" fontId="8" fillId="0" borderId="0" xfId="1" applyNumberFormat="1" applyFont="1" applyAlignment="1">
      <alignment horizontal="center"/>
    </xf>
    <xf numFmtId="0" fontId="7" fillId="0" borderId="0" xfId="1" applyFont="1" applyAlignment="1">
      <alignment horizontal="center" vertical="top" wrapText="1"/>
    </xf>
    <xf numFmtId="0" fontId="7" fillId="0" borderId="0" xfId="1" applyFont="1" applyAlignment="1">
      <alignment horizontal="center"/>
    </xf>
    <xf numFmtId="0" fontId="7" fillId="0" borderId="2" xfId="1" applyFont="1" applyBorder="1" applyAlignment="1">
      <alignment horizontal="center" vertical="top" wrapText="1"/>
    </xf>
    <xf numFmtId="4" fontId="6" fillId="0" borderId="2" xfId="1" applyNumberFormat="1" applyFont="1" applyBorder="1" applyAlignment="1">
      <alignment horizontal="center"/>
    </xf>
    <xf numFmtId="4" fontId="7" fillId="0" borderId="0" xfId="1" applyNumberFormat="1" applyFont="1"/>
    <xf numFmtId="4" fontId="7" fillId="0" borderId="0" xfId="1" applyNumberFormat="1" applyFont="1" applyAlignment="1">
      <alignment horizontal="center"/>
    </xf>
    <xf numFmtId="0" fontId="7" fillId="0" borderId="0" xfId="1" applyFont="1" applyAlignment="1">
      <alignment horizontal="justify" vertical="top" wrapText="1"/>
    </xf>
    <xf numFmtId="0" fontId="10" fillId="0" borderId="0" xfId="1" applyFont="1" applyAlignment="1">
      <alignment horizontal="left" vertical="top"/>
    </xf>
    <xf numFmtId="4" fontId="6" fillId="0" borderId="0" xfId="1" applyNumberFormat="1" applyFont="1" applyAlignment="1">
      <alignment horizontal="center"/>
    </xf>
    <xf numFmtId="4" fontId="7" fillId="0" borderId="0" xfId="1" applyNumberFormat="1" applyFont="1" applyAlignment="1">
      <alignment horizontal="center" wrapText="1"/>
    </xf>
    <xf numFmtId="0" fontId="6" fillId="0" borderId="0" xfId="1" applyFont="1" applyAlignment="1">
      <alignment horizontal="left" vertical="top" wrapText="1"/>
    </xf>
    <xf numFmtId="0" fontId="7" fillId="0" borderId="0" xfId="1" applyFont="1" applyAlignment="1">
      <alignment horizontal="center" wrapText="1"/>
    </xf>
    <xf numFmtId="0" fontId="8" fillId="0" borderId="2" xfId="1" applyFont="1" applyBorder="1" applyAlignment="1">
      <alignment horizontal="center" vertical="top" wrapText="1"/>
    </xf>
    <xf numFmtId="0" fontId="6" fillId="0" borderId="2" xfId="1" applyFont="1" applyBorder="1" applyAlignment="1">
      <alignment horizontal="right" vertical="top" wrapText="1"/>
    </xf>
    <xf numFmtId="0" fontId="6" fillId="0" borderId="2" xfId="1" applyFont="1" applyBorder="1" applyAlignment="1">
      <alignment horizontal="center"/>
    </xf>
    <xf numFmtId="0" fontId="6" fillId="0" borderId="2" xfId="1" applyFont="1" applyBorder="1" applyAlignment="1">
      <alignment horizontal="center" wrapText="1"/>
    </xf>
    <xf numFmtId="4" fontId="6" fillId="0" borderId="2" xfId="1" applyNumberFormat="1" applyFont="1" applyBorder="1"/>
    <xf numFmtId="0" fontId="6" fillId="0" borderId="0" xfId="1" applyFont="1" applyAlignment="1">
      <alignment horizontal="right" vertical="top" wrapText="1"/>
    </xf>
    <xf numFmtId="0" fontId="6" fillId="0" borderId="0" xfId="1" applyFont="1" applyAlignment="1">
      <alignment horizontal="center"/>
    </xf>
    <xf numFmtId="0" fontId="6" fillId="0" borderId="0" xfId="1" applyFont="1" applyAlignment="1">
      <alignment horizontal="center" wrapText="1"/>
    </xf>
    <xf numFmtId="4" fontId="6" fillId="0" borderId="0" xfId="1" applyNumberFormat="1" applyFont="1"/>
    <xf numFmtId="0" fontId="7" fillId="0" borderId="0" xfId="1" applyFont="1" applyAlignment="1">
      <alignment vertical="top"/>
    </xf>
    <xf numFmtId="0" fontId="8" fillId="0" borderId="0" xfId="1" applyFont="1" applyAlignment="1">
      <alignment horizontal="right" vertical="top" wrapText="1"/>
    </xf>
    <xf numFmtId="0" fontId="8" fillId="0" borderId="0" xfId="1" applyFont="1" applyAlignment="1">
      <alignment horizontal="center"/>
    </xf>
    <xf numFmtId="4" fontId="8" fillId="0" borderId="0" xfId="1" applyNumberFormat="1" applyFont="1"/>
    <xf numFmtId="0" fontId="9" fillId="0" borderId="0" xfId="1" applyFont="1" applyAlignment="1">
      <alignment horizontal="right" vertical="top" wrapText="1"/>
    </xf>
    <xf numFmtId="0" fontId="6" fillId="0" borderId="1" xfId="1" applyFont="1" applyBorder="1" applyAlignment="1">
      <alignment horizontal="center" vertical="top" wrapText="1"/>
    </xf>
    <xf numFmtId="0" fontId="6" fillId="0" borderId="1" xfId="1" applyFont="1" applyBorder="1" applyAlignment="1">
      <alignment horizontal="center" vertical="center" wrapText="1" shrinkToFit="1"/>
    </xf>
    <xf numFmtId="0" fontId="6" fillId="0" borderId="1" xfId="1" applyFont="1" applyBorder="1" applyAlignment="1">
      <alignment horizontal="center"/>
    </xf>
    <xf numFmtId="4" fontId="6" fillId="0" borderId="1" xfId="1" applyNumberFormat="1" applyFont="1" applyBorder="1"/>
    <xf numFmtId="0" fontId="5" fillId="0" borderId="3" xfId="1" applyFont="1" applyBorder="1" applyAlignment="1">
      <alignment horizontal="center" vertical="top" wrapText="1"/>
    </xf>
    <xf numFmtId="0" fontId="5" fillId="0" borderId="3" xfId="1" applyFont="1" applyBorder="1" applyAlignment="1">
      <alignment horizontal="center"/>
    </xf>
    <xf numFmtId="0" fontId="5" fillId="0" borderId="3" xfId="1" applyFont="1" applyBorder="1" applyAlignment="1">
      <alignment horizontal="center" wrapText="1"/>
    </xf>
    <xf numFmtId="4" fontId="5" fillId="0" borderId="3" xfId="1" applyNumberFormat="1" applyFont="1" applyBorder="1"/>
    <xf numFmtId="0" fontId="4" fillId="0" borderId="0" xfId="0" quotePrefix="1" applyFont="1" applyAlignment="1">
      <alignment horizontal="left" vertical="center" wrapText="1"/>
    </xf>
    <xf numFmtId="0" fontId="4" fillId="0" borderId="0" xfId="4" applyFont="1" applyAlignment="1"/>
    <xf numFmtId="0" fontId="4" fillId="0" borderId="0" xfId="6" applyFont="1" applyAlignment="1"/>
    <xf numFmtId="4" fontId="4" fillId="0" borderId="0" xfId="7" applyFont="1" applyAlignment="1">
      <alignment wrapText="1"/>
    </xf>
    <xf numFmtId="0" fontId="4" fillId="0" borderId="0" xfId="8" applyFont="1">
      <alignment horizontal="right"/>
    </xf>
    <xf numFmtId="0" fontId="4" fillId="0" borderId="0" xfId="1" applyFont="1" applyAlignment="1">
      <alignment horizontal="left" vertical="top" wrapText="1"/>
    </xf>
    <xf numFmtId="0" fontId="4" fillId="0" borderId="0" xfId="1" applyFont="1" applyAlignment="1">
      <alignment horizontal="left"/>
    </xf>
    <xf numFmtId="0" fontId="4" fillId="0" borderId="0" xfId="1" applyFont="1" applyAlignment="1">
      <alignment horizontal="center"/>
    </xf>
    <xf numFmtId="4" fontId="4" fillId="0" borderId="0" xfId="1" applyNumberFormat="1" applyFont="1"/>
    <xf numFmtId="0" fontId="4" fillId="0" borderId="0" xfId="0" applyFont="1" applyAlignment="1">
      <alignment horizontal="center"/>
    </xf>
    <xf numFmtId="0" fontId="12" fillId="0" borderId="0" xfId="1" applyFont="1" applyAlignment="1">
      <alignment horizontal="center" vertical="top" wrapText="1"/>
    </xf>
    <xf numFmtId="0" fontId="12" fillId="0" borderId="0" xfId="1" applyFont="1" applyAlignment="1">
      <alignment wrapText="1"/>
    </xf>
    <xf numFmtId="0" fontId="12" fillId="0" borderId="0" xfId="1" applyFont="1" applyAlignment="1">
      <alignment horizontal="center" wrapText="1"/>
    </xf>
    <xf numFmtId="4" fontId="7" fillId="0" borderId="0" xfId="2" applyNumberFormat="1" applyFont="1" applyAlignment="1">
      <alignment wrapText="1"/>
    </xf>
    <xf numFmtId="0" fontId="12" fillId="0" borderId="0" xfId="1" applyFont="1" applyAlignment="1">
      <alignment horizontal="center"/>
    </xf>
    <xf numFmtId="0" fontId="7" fillId="0" borderId="3" xfId="1" applyFont="1" applyBorder="1" applyAlignment="1">
      <alignment horizontal="center" vertical="top" wrapText="1"/>
    </xf>
    <xf numFmtId="0" fontId="7" fillId="0" borderId="3" xfId="1" applyFont="1" applyBorder="1" applyAlignment="1">
      <alignment horizontal="center"/>
    </xf>
    <xf numFmtId="4" fontId="7" fillId="0" borderId="3" xfId="1" applyNumberFormat="1" applyFont="1" applyBorder="1"/>
    <xf numFmtId="0" fontId="6" fillId="0" borderId="3" xfId="1" applyFont="1" applyBorder="1" applyAlignment="1">
      <alignment horizontal="left" vertical="top" wrapText="1"/>
    </xf>
    <xf numFmtId="0" fontId="6" fillId="0" borderId="3" xfId="1" applyFont="1" applyBorder="1" applyAlignment="1">
      <alignment horizontal="justify" vertical="top" wrapText="1"/>
    </xf>
    <xf numFmtId="0" fontId="7" fillId="0" borderId="0" xfId="2" applyFont="1" applyAlignment="1">
      <alignment wrapText="1"/>
    </xf>
    <xf numFmtId="0" fontId="7" fillId="0" borderId="0" xfId="2" applyFont="1" applyAlignment="1">
      <alignment horizontal="center" wrapText="1"/>
    </xf>
    <xf numFmtId="0" fontId="12" fillId="0" borderId="0" xfId="2" applyFont="1" applyAlignment="1">
      <alignment horizontal="center" vertical="top" wrapText="1"/>
    </xf>
    <xf numFmtId="0" fontId="12" fillId="0" borderId="0" xfId="2" applyFont="1" applyAlignment="1">
      <alignment wrapText="1"/>
    </xf>
    <xf numFmtId="0" fontId="12" fillId="0" borderId="0" xfId="2" applyFont="1" applyAlignment="1">
      <alignment horizontal="center" wrapText="1"/>
    </xf>
    <xf numFmtId="0" fontId="12" fillId="0" borderId="0" xfId="2" applyFont="1" applyAlignment="1">
      <alignment horizontal="center"/>
    </xf>
    <xf numFmtId="0" fontId="8" fillId="2" borderId="1" xfId="1" applyFont="1" applyFill="1" applyBorder="1" applyAlignment="1">
      <alignment horizontal="center" vertical="top" wrapText="1"/>
    </xf>
    <xf numFmtId="0" fontId="8" fillId="2" borderId="1" xfId="1" applyFont="1" applyFill="1" applyBorder="1" applyAlignment="1">
      <alignment horizontal="right" vertical="top" wrapText="1"/>
    </xf>
    <xf numFmtId="0" fontId="8" fillId="2" borderId="1" xfId="1" applyFont="1" applyFill="1" applyBorder="1" applyAlignment="1">
      <alignment horizontal="center"/>
    </xf>
    <xf numFmtId="4" fontId="8" fillId="2" borderId="1" xfId="1" applyNumberFormat="1" applyFont="1" applyFill="1" applyBorder="1"/>
    <xf numFmtId="4" fontId="8" fillId="2" borderId="1" xfId="1" applyNumberFormat="1" applyFont="1" applyFill="1" applyBorder="1" applyAlignment="1">
      <alignment horizontal="center"/>
    </xf>
    <xf numFmtId="0" fontId="8" fillId="2" borderId="1" xfId="1" applyFont="1" applyFill="1" applyBorder="1" applyAlignment="1">
      <alignment horizontal="left" vertical="top" wrapText="1"/>
    </xf>
    <xf numFmtId="0" fontId="6" fillId="2" borderId="0" xfId="1" applyFont="1" applyFill="1" applyAlignment="1">
      <alignment horizontal="center" vertical="center" wrapText="1"/>
    </xf>
    <xf numFmtId="0" fontId="7" fillId="2" borderId="0" xfId="1" applyFont="1" applyFill="1" applyAlignment="1">
      <alignment horizontal="center"/>
    </xf>
    <xf numFmtId="4" fontId="7" fillId="2" borderId="0" xfId="1" applyNumberFormat="1" applyFont="1" applyFill="1"/>
    <xf numFmtId="0" fontId="11" fillId="2" borderId="0" xfId="1" applyFont="1" applyFill="1" applyAlignment="1">
      <alignment horizontal="center"/>
    </xf>
    <xf numFmtId="0" fontId="6" fillId="3" borderId="1" xfId="1" applyFont="1" applyFill="1" applyBorder="1" applyAlignment="1">
      <alignment horizontal="center" vertical="top" wrapText="1"/>
    </xf>
    <xf numFmtId="0" fontId="8" fillId="3" borderId="1" xfId="1" applyFont="1" applyFill="1" applyBorder="1" applyAlignment="1">
      <alignment horizontal="right" vertical="center" wrapText="1"/>
    </xf>
    <xf numFmtId="0" fontId="6" fillId="3" borderId="1" xfId="1" applyFont="1" applyFill="1" applyBorder="1" applyAlignment="1">
      <alignment horizontal="center"/>
    </xf>
    <xf numFmtId="4" fontId="6" fillId="3" borderId="1" xfId="1" applyNumberFormat="1" applyFont="1" applyFill="1" applyBorder="1"/>
    <xf numFmtId="4" fontId="8" fillId="3" borderId="1" xfId="1" applyNumberFormat="1" applyFont="1" applyFill="1" applyBorder="1" applyAlignment="1">
      <alignment horizontal="center"/>
    </xf>
    <xf numFmtId="164" fontId="7" fillId="0" borderId="0" xfId="1" applyNumberFormat="1" applyFont="1"/>
    <xf numFmtId="164" fontId="8" fillId="2" borderId="1" xfId="1" applyNumberFormat="1" applyFont="1" applyFill="1" applyBorder="1"/>
    <xf numFmtId="164" fontId="2" fillId="0" borderId="0" xfId="1" applyNumberFormat="1" applyFont="1"/>
    <xf numFmtId="164" fontId="7" fillId="0" borderId="3" xfId="1" applyNumberFormat="1" applyFont="1" applyBorder="1"/>
    <xf numFmtId="164" fontId="7" fillId="0" borderId="0" xfId="1" applyNumberFormat="1" applyFont="1" applyAlignment="1">
      <alignment horizontal="center" wrapText="1"/>
    </xf>
    <xf numFmtId="164" fontId="7" fillId="0" borderId="0" xfId="1" applyNumberFormat="1" applyFont="1" applyAlignment="1">
      <alignment wrapText="1"/>
    </xf>
    <xf numFmtId="164" fontId="6" fillId="0" borderId="2" xfId="1" applyNumberFormat="1" applyFont="1" applyBorder="1"/>
    <xf numFmtId="164" fontId="6" fillId="0" borderId="0" xfId="1" applyNumberFormat="1" applyFont="1"/>
    <xf numFmtId="164" fontId="8" fillId="0" borderId="0" xfId="1" applyNumberFormat="1" applyFont="1"/>
    <xf numFmtId="164" fontId="7" fillId="0" borderId="0" xfId="2" applyNumberFormat="1" applyFont="1" applyAlignment="1">
      <alignment wrapText="1"/>
    </xf>
    <xf numFmtId="164" fontId="6" fillId="0" borderId="1" xfId="1" applyNumberFormat="1" applyFont="1" applyBorder="1"/>
    <xf numFmtId="164" fontId="6" fillId="2" borderId="0" xfId="1" applyNumberFormat="1" applyFont="1" applyFill="1"/>
    <xf numFmtId="164" fontId="6" fillId="3" borderId="1" xfId="1" applyNumberFormat="1" applyFont="1" applyFill="1" applyBorder="1" applyAlignment="1">
      <alignment horizontal="right"/>
    </xf>
    <xf numFmtId="0" fontId="7" fillId="0" borderId="0" xfId="1" applyFont="1" applyAlignment="1">
      <alignment horizontal="center" vertical="top" wrapText="1"/>
    </xf>
    <xf numFmtId="0" fontId="2" fillId="0" borderId="0" xfId="1" applyFont="1" applyAlignment="1">
      <alignment horizontal="center"/>
    </xf>
  </cellXfs>
  <cellStyles count="9">
    <cellStyle name="kolona B" xfId="3" xr:uid="{EA727B15-FCD1-43D4-AF13-0AFD8A2A30B9}"/>
    <cellStyle name="kolona C" xfId="4" xr:uid="{941EA003-89BE-4D03-AD3F-DCA1B64730A5}"/>
    <cellStyle name="kolona D" xfId="5" xr:uid="{CC772924-746B-4F4E-AA1B-18C6430B30AB}"/>
    <cellStyle name="kolona E" xfId="6" xr:uid="{1A1BC0F2-6944-4285-9383-BF441017BD01}"/>
    <cellStyle name="kolona F" xfId="7" xr:uid="{74F00CFF-886A-456C-B125-416F65B3698D}"/>
    <cellStyle name="kolona G" xfId="8" xr:uid="{B488EAB0-6230-450F-A26C-5CD2027C0297}"/>
    <cellStyle name="Normal" xfId="0" builtinId="0"/>
    <cellStyle name="Normal 2 2" xfId="1" xr:uid="{F0D4F484-9557-4F36-970F-C3E031396225}"/>
    <cellStyle name="Normal 3" xfId="2" xr:uid="{0EEB41EF-D1E1-492B-8CCC-6B894A23F2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4452-360B-4948-A710-DA974D787A5F}">
  <dimension ref="A1:I59"/>
  <sheetViews>
    <sheetView tabSelected="1" view="pageBreakPreview" zoomScaleNormal="100" zoomScaleSheetLayoutView="100" workbookViewId="0">
      <selection activeCell="B34" sqref="B34"/>
    </sheetView>
  </sheetViews>
  <sheetFormatPr defaultRowHeight="14.25" x14ac:dyDescent="0.2"/>
  <cols>
    <col min="1" max="1" width="5.42578125" style="1" customWidth="1"/>
    <col min="2" max="2" width="40.28515625" style="2" customWidth="1"/>
    <col min="3" max="3" width="7.42578125" style="3" customWidth="1"/>
    <col min="4" max="4" width="7.28515625" style="3" customWidth="1"/>
    <col min="5" max="5" width="4.28515625" style="3" customWidth="1"/>
    <col min="6" max="6" width="10.7109375" style="4" customWidth="1"/>
    <col min="7" max="7" width="18.5703125" style="4" bestFit="1" customWidth="1"/>
    <col min="8" max="8" width="5.7109375" style="3" customWidth="1"/>
    <col min="9" max="9" width="10.140625" style="5" bestFit="1" customWidth="1"/>
    <col min="10" max="10" width="11.42578125" style="5" bestFit="1" customWidth="1"/>
    <col min="11" max="16384" width="9.140625" style="5"/>
  </cols>
  <sheetData>
    <row r="1" spans="1:9" ht="15" x14ac:dyDescent="0.25">
      <c r="A1" s="97" t="s">
        <v>8</v>
      </c>
      <c r="B1" s="97"/>
      <c r="C1" s="97"/>
      <c r="D1" s="97"/>
      <c r="E1" s="97"/>
      <c r="F1" s="97"/>
      <c r="G1" s="97"/>
      <c r="H1" s="97"/>
      <c r="I1" s="14"/>
    </row>
    <row r="2" spans="1:9" ht="15.75" customHeight="1" x14ac:dyDescent="0.25">
      <c r="A2" s="9"/>
      <c r="B2" s="15"/>
      <c r="C2" s="10"/>
      <c r="D2" s="10"/>
      <c r="E2" s="10"/>
      <c r="F2" s="13"/>
      <c r="G2" s="13"/>
      <c r="H2" s="10"/>
      <c r="I2" s="14"/>
    </row>
    <row r="3" spans="1:9" ht="15.75" x14ac:dyDescent="0.25">
      <c r="A3" s="16" t="s">
        <v>7</v>
      </c>
      <c r="B3" s="16"/>
      <c r="C3" s="10"/>
      <c r="D3" s="10"/>
      <c r="E3" s="10"/>
      <c r="F3" s="13"/>
      <c r="G3" s="13"/>
      <c r="H3" s="10"/>
      <c r="I3" s="14"/>
    </row>
    <row r="4" spans="1:9" s="1" customFormat="1" ht="15" x14ac:dyDescent="0.25">
      <c r="A4" s="9"/>
      <c r="B4" s="15"/>
      <c r="C4" s="10"/>
      <c r="D4" s="10"/>
      <c r="E4" s="10"/>
      <c r="F4" s="13"/>
      <c r="G4" s="13"/>
      <c r="H4" s="10"/>
      <c r="I4" s="14"/>
    </row>
    <row r="5" spans="1:9" s="1" customFormat="1" ht="15" x14ac:dyDescent="0.25">
      <c r="A5" s="39"/>
      <c r="B5" s="61" t="s">
        <v>11</v>
      </c>
      <c r="C5" s="40"/>
      <c r="D5" s="40"/>
      <c r="E5" s="41"/>
      <c r="F5" s="42"/>
      <c r="G5" s="42"/>
      <c r="H5" s="40"/>
      <c r="I5" s="14"/>
    </row>
    <row r="6" spans="1:9" s="1" customFormat="1" ht="59.25" customHeight="1" x14ac:dyDescent="0.25">
      <c r="A6" s="9">
        <v>1</v>
      </c>
      <c r="B6" s="6" t="s">
        <v>25</v>
      </c>
      <c r="C6" s="10" t="s">
        <v>1</v>
      </c>
      <c r="D6" s="10">
        <v>1</v>
      </c>
      <c r="E6" s="20" t="s">
        <v>0</v>
      </c>
      <c r="F6" s="13"/>
      <c r="G6" s="84">
        <f>D6*F6</f>
        <v>0</v>
      </c>
      <c r="H6" s="10"/>
      <c r="I6" s="14"/>
    </row>
    <row r="7" spans="1:9" s="1" customFormat="1" ht="97.5" customHeight="1" x14ac:dyDescent="0.25">
      <c r="A7" s="9">
        <v>2</v>
      </c>
      <c r="B7" s="6" t="s">
        <v>33</v>
      </c>
      <c r="C7" s="10" t="s">
        <v>1</v>
      </c>
      <c r="D7" s="10">
        <v>4</v>
      </c>
      <c r="E7" s="20" t="s">
        <v>0</v>
      </c>
      <c r="F7" s="13"/>
      <c r="G7" s="84">
        <f>D7*F7</f>
        <v>0</v>
      </c>
      <c r="H7" s="10"/>
      <c r="I7" s="14"/>
    </row>
    <row r="8" spans="1:9" s="1" customFormat="1" ht="166.5" customHeight="1" x14ac:dyDescent="0.25">
      <c r="A8" s="9">
        <v>3</v>
      </c>
      <c r="B8" s="6" t="s">
        <v>34</v>
      </c>
      <c r="C8" s="10" t="s">
        <v>1</v>
      </c>
      <c r="D8" s="10">
        <v>19</v>
      </c>
      <c r="E8" s="20" t="s">
        <v>0</v>
      </c>
      <c r="F8" s="13"/>
      <c r="G8" s="84">
        <f>D8*F8</f>
        <v>0</v>
      </c>
      <c r="H8" s="10"/>
      <c r="I8" s="14"/>
    </row>
    <row r="9" spans="1:9" s="1" customFormat="1" ht="131.25" customHeight="1" x14ac:dyDescent="0.25">
      <c r="A9" s="9">
        <v>4</v>
      </c>
      <c r="B9" s="6" t="s">
        <v>36</v>
      </c>
      <c r="C9" s="10" t="s">
        <v>1</v>
      </c>
      <c r="D9" s="10">
        <v>7</v>
      </c>
      <c r="E9" s="20" t="s">
        <v>0</v>
      </c>
      <c r="F9" s="13"/>
      <c r="G9" s="84">
        <f>D9*F9</f>
        <v>0</v>
      </c>
      <c r="H9" s="10"/>
      <c r="I9" s="14"/>
    </row>
    <row r="10" spans="1:9" ht="225" x14ac:dyDescent="0.25">
      <c r="A10" s="9">
        <v>5</v>
      </c>
      <c r="B10" s="43" t="s">
        <v>35</v>
      </c>
      <c r="C10" s="44" t="s">
        <v>1</v>
      </c>
      <c r="D10" s="52">
        <v>2</v>
      </c>
      <c r="E10" s="45" t="s">
        <v>0</v>
      </c>
      <c r="F10" s="46"/>
      <c r="G10" s="84">
        <f t="shared" ref="G10:G12" si="0">D10*F10</f>
        <v>0</v>
      </c>
      <c r="H10" s="47"/>
      <c r="I10" s="17"/>
    </row>
    <row r="11" spans="1:9" ht="225" x14ac:dyDescent="0.25">
      <c r="A11" s="9">
        <v>6</v>
      </c>
      <c r="B11" s="48" t="s">
        <v>26</v>
      </c>
      <c r="C11" s="49" t="s">
        <v>1</v>
      </c>
      <c r="D11" s="50">
        <v>1</v>
      </c>
      <c r="E11" s="45" t="s">
        <v>0</v>
      </c>
      <c r="F11" s="51"/>
      <c r="G11" s="84">
        <f t="shared" si="0"/>
        <v>0</v>
      </c>
      <c r="H11" s="47"/>
      <c r="I11" s="14"/>
    </row>
    <row r="12" spans="1:9" ht="90.75" thickBot="1" x14ac:dyDescent="0.3">
      <c r="A12" s="9">
        <v>7</v>
      </c>
      <c r="B12" s="15" t="s">
        <v>27</v>
      </c>
      <c r="C12" s="10" t="s">
        <v>1</v>
      </c>
      <c r="D12" s="10">
        <v>1</v>
      </c>
      <c r="E12" s="45" t="s">
        <v>0</v>
      </c>
      <c r="F12" s="13"/>
      <c r="G12" s="84">
        <f t="shared" si="0"/>
        <v>0</v>
      </c>
      <c r="H12" s="10"/>
      <c r="I12" s="18"/>
    </row>
    <row r="13" spans="1:9" ht="16.5" thickTop="1" thickBot="1" x14ac:dyDescent="0.3">
      <c r="A13" s="69"/>
      <c r="B13" s="70" t="s">
        <v>11</v>
      </c>
      <c r="C13" s="71"/>
      <c r="D13" s="71"/>
      <c r="E13" s="71"/>
      <c r="F13" s="72"/>
      <c r="G13" s="85">
        <f>SUM(G6:G12)</f>
        <v>0</v>
      </c>
      <c r="H13" s="73"/>
      <c r="I13" s="14"/>
    </row>
    <row r="14" spans="1:9" ht="15.75" thickTop="1" x14ac:dyDescent="0.25">
      <c r="A14" s="9"/>
      <c r="B14" s="15"/>
      <c r="C14" s="10"/>
      <c r="D14" s="10"/>
      <c r="E14" s="10"/>
      <c r="F14" s="13"/>
      <c r="G14" s="84"/>
      <c r="H14" s="10"/>
      <c r="I14" s="17"/>
    </row>
    <row r="15" spans="1:9" x14ac:dyDescent="0.2">
      <c r="G15" s="86"/>
      <c r="I15" s="17"/>
    </row>
    <row r="16" spans="1:9" x14ac:dyDescent="0.2">
      <c r="G16" s="86"/>
      <c r="I16" s="17"/>
    </row>
    <row r="17" spans="1:9" ht="15" x14ac:dyDescent="0.25">
      <c r="A17" s="58"/>
      <c r="B17" s="62" t="s">
        <v>12</v>
      </c>
      <c r="C17" s="59"/>
      <c r="D17" s="59"/>
      <c r="E17" s="59"/>
      <c r="F17" s="60"/>
      <c r="G17" s="87"/>
      <c r="H17" s="59"/>
      <c r="I17" s="8"/>
    </row>
    <row r="18" spans="1:9" ht="15" x14ac:dyDescent="0.25">
      <c r="A18" s="9"/>
      <c r="B18" s="19" t="s">
        <v>14</v>
      </c>
      <c r="C18" s="20"/>
      <c r="D18" s="20"/>
      <c r="E18" s="20"/>
      <c r="F18" s="18"/>
      <c r="G18" s="88"/>
      <c r="H18" s="20"/>
      <c r="I18" s="8"/>
    </row>
    <row r="19" spans="1:9" ht="105" x14ac:dyDescent="0.25">
      <c r="A19" s="53">
        <v>1</v>
      </c>
      <c r="B19" s="54" t="s">
        <v>29</v>
      </c>
      <c r="C19" s="55" t="s">
        <v>1</v>
      </c>
      <c r="D19" s="55">
        <v>1</v>
      </c>
      <c r="E19" s="55" t="s">
        <v>0</v>
      </c>
      <c r="F19" s="56"/>
      <c r="G19" s="89">
        <f>D19*F19</f>
        <v>0</v>
      </c>
      <c r="H19" s="57"/>
      <c r="I19" s="8"/>
    </row>
    <row r="20" spans="1:9" ht="15" x14ac:dyDescent="0.25">
      <c r="A20" s="21"/>
      <c r="B20" s="22" t="s">
        <v>13</v>
      </c>
      <c r="C20" s="23"/>
      <c r="D20" s="23"/>
      <c r="E20" s="24"/>
      <c r="F20" s="25"/>
      <c r="G20" s="90">
        <f>SUM(G19:G19)</f>
        <v>0</v>
      </c>
      <c r="H20" s="12"/>
      <c r="I20" s="8"/>
    </row>
    <row r="21" spans="1:9" ht="15" x14ac:dyDescent="0.25">
      <c r="A21" s="7"/>
      <c r="B21" s="26"/>
      <c r="C21" s="27"/>
      <c r="D21" s="27"/>
      <c r="E21" s="28"/>
      <c r="F21" s="29"/>
      <c r="G21" s="91"/>
      <c r="H21" s="17"/>
      <c r="I21" s="8"/>
    </row>
    <row r="22" spans="1:9" ht="15" x14ac:dyDescent="0.25">
      <c r="A22" s="7"/>
      <c r="B22" s="19" t="s">
        <v>15</v>
      </c>
      <c r="C22" s="27"/>
      <c r="D22" s="27"/>
      <c r="E22" s="28"/>
      <c r="F22" s="29"/>
      <c r="G22" s="91"/>
      <c r="H22" s="17"/>
      <c r="I22" s="8"/>
    </row>
    <row r="23" spans="1:9" ht="120" x14ac:dyDescent="0.25">
      <c r="A23" s="53">
        <v>1</v>
      </c>
      <c r="B23" s="54" t="s">
        <v>28</v>
      </c>
      <c r="C23" s="55" t="s">
        <v>1</v>
      </c>
      <c r="D23" s="55">
        <v>1</v>
      </c>
      <c r="E23" s="55" t="s">
        <v>0</v>
      </c>
      <c r="F23" s="56"/>
      <c r="G23" s="89">
        <f>D23*F23</f>
        <v>0</v>
      </c>
      <c r="H23" s="57"/>
      <c r="I23" s="8"/>
    </row>
    <row r="24" spans="1:9" ht="15" x14ac:dyDescent="0.25">
      <c r="A24" s="21"/>
      <c r="B24" s="22" t="s">
        <v>2</v>
      </c>
      <c r="C24" s="23"/>
      <c r="D24" s="23"/>
      <c r="E24" s="24"/>
      <c r="F24" s="25"/>
      <c r="G24" s="90">
        <f>SUM(G23:G23)</f>
        <v>0</v>
      </c>
      <c r="H24" s="12"/>
      <c r="I24" s="8"/>
    </row>
    <row r="25" spans="1:9" ht="15" x14ac:dyDescent="0.2">
      <c r="A25" s="7"/>
      <c r="B25" s="26"/>
      <c r="C25" s="27"/>
      <c r="D25" s="27"/>
      <c r="E25" s="28"/>
      <c r="F25" s="29"/>
      <c r="G25" s="91"/>
      <c r="H25" s="17"/>
      <c r="I25" s="30"/>
    </row>
    <row r="26" spans="1:9" ht="15.75" thickBot="1" x14ac:dyDescent="0.25">
      <c r="A26" s="7"/>
      <c r="B26" s="26"/>
      <c r="C26" s="27"/>
      <c r="D26" s="27"/>
      <c r="E26" s="28"/>
      <c r="F26" s="29"/>
      <c r="G26" s="91"/>
      <c r="H26" s="17"/>
      <c r="I26" s="30"/>
    </row>
    <row r="27" spans="1:9" ht="16.5" thickTop="1" thickBot="1" x14ac:dyDescent="0.3">
      <c r="A27" s="69"/>
      <c r="B27" s="70" t="s">
        <v>16</v>
      </c>
      <c r="C27" s="71"/>
      <c r="D27" s="71"/>
      <c r="E27" s="71"/>
      <c r="F27" s="72"/>
      <c r="G27" s="85">
        <f>G20+G24</f>
        <v>0</v>
      </c>
      <c r="H27" s="73"/>
      <c r="I27" s="30"/>
    </row>
    <row r="28" spans="1:9" ht="15.75" thickTop="1" x14ac:dyDescent="0.25">
      <c r="A28" s="7"/>
      <c r="B28" s="31"/>
      <c r="C28" s="32"/>
      <c r="D28" s="32"/>
      <c r="E28" s="32"/>
      <c r="F28" s="33"/>
      <c r="G28" s="92"/>
      <c r="H28" s="8"/>
      <c r="I28" s="30"/>
    </row>
    <row r="29" spans="1:9" ht="15" x14ac:dyDescent="0.2">
      <c r="G29" s="86"/>
      <c r="I29" s="30"/>
    </row>
    <row r="30" spans="1:9" ht="15" x14ac:dyDescent="0.2">
      <c r="G30" s="86"/>
      <c r="I30" s="30"/>
    </row>
    <row r="31" spans="1:9" ht="15" x14ac:dyDescent="0.2">
      <c r="G31" s="86"/>
      <c r="I31" s="30"/>
    </row>
    <row r="32" spans="1:9" ht="15" x14ac:dyDescent="0.25">
      <c r="A32" s="58"/>
      <c r="B32" s="61" t="s">
        <v>17</v>
      </c>
      <c r="C32" s="59"/>
      <c r="D32" s="59"/>
      <c r="E32" s="59"/>
      <c r="F32" s="60"/>
      <c r="G32" s="87"/>
      <c r="H32" s="59"/>
      <c r="I32" s="30"/>
    </row>
    <row r="33" spans="1:9" ht="15" x14ac:dyDescent="0.25">
      <c r="A33" s="9"/>
      <c r="B33" s="19" t="s">
        <v>10</v>
      </c>
      <c r="C33" s="20"/>
      <c r="D33" s="20"/>
      <c r="E33" s="20"/>
      <c r="F33" s="18"/>
      <c r="G33" s="88"/>
      <c r="H33" s="20"/>
      <c r="I33" s="30"/>
    </row>
    <row r="34" spans="1:9" ht="45" x14ac:dyDescent="0.25">
      <c r="A34" s="9">
        <v>1</v>
      </c>
      <c r="B34" s="63" t="s">
        <v>37</v>
      </c>
      <c r="C34" s="64" t="s">
        <v>1</v>
      </c>
      <c r="D34" s="64">
        <v>12</v>
      </c>
      <c r="E34" s="64" t="s">
        <v>0</v>
      </c>
      <c r="F34" s="13"/>
      <c r="G34" s="93">
        <f t="shared" ref="G34:G35" si="1">D34*F34</f>
        <v>0</v>
      </c>
      <c r="H34" s="10"/>
      <c r="I34" s="30"/>
    </row>
    <row r="35" spans="1:9" ht="45" x14ac:dyDescent="0.25">
      <c r="A35" s="65">
        <v>2</v>
      </c>
      <c r="B35" s="66" t="s">
        <v>32</v>
      </c>
      <c r="C35" s="67" t="s">
        <v>1</v>
      </c>
      <c r="D35" s="67">
        <v>15</v>
      </c>
      <c r="E35" s="67" t="s">
        <v>0</v>
      </c>
      <c r="F35" s="13"/>
      <c r="G35" s="93">
        <f t="shared" si="1"/>
        <v>0</v>
      </c>
      <c r="H35" s="68"/>
      <c r="I35" s="30"/>
    </row>
    <row r="36" spans="1:9" ht="15" x14ac:dyDescent="0.2">
      <c r="A36" s="11"/>
      <c r="B36" s="22" t="s">
        <v>13</v>
      </c>
      <c r="C36" s="23"/>
      <c r="D36" s="23"/>
      <c r="E36" s="24"/>
      <c r="F36" s="25"/>
      <c r="G36" s="90">
        <f>SUM(G34:G35)</f>
        <v>0</v>
      </c>
      <c r="H36" s="12"/>
      <c r="I36" s="30"/>
    </row>
    <row r="37" spans="1:9" ht="15" x14ac:dyDescent="0.25">
      <c r="A37" s="9"/>
      <c r="B37" s="34"/>
      <c r="C37" s="10"/>
      <c r="D37" s="10"/>
      <c r="E37" s="20"/>
      <c r="F37" s="13"/>
      <c r="G37" s="84"/>
      <c r="H37" s="10"/>
      <c r="I37" s="30"/>
    </row>
    <row r="38" spans="1:9" ht="15" x14ac:dyDescent="0.25">
      <c r="A38" s="9"/>
      <c r="B38" s="19" t="s">
        <v>9</v>
      </c>
      <c r="C38" s="20"/>
      <c r="D38" s="20"/>
      <c r="E38" s="20"/>
      <c r="F38" s="18"/>
      <c r="G38" s="88"/>
      <c r="H38" s="20"/>
      <c r="I38" s="30"/>
    </row>
    <row r="39" spans="1:9" ht="45" x14ac:dyDescent="0.25">
      <c r="A39" s="53">
        <v>1</v>
      </c>
      <c r="B39" s="54" t="s">
        <v>30</v>
      </c>
      <c r="C39" s="55" t="s">
        <v>1</v>
      </c>
      <c r="D39" s="55">
        <v>12</v>
      </c>
      <c r="E39" s="55" t="s">
        <v>0</v>
      </c>
      <c r="F39" s="56"/>
      <c r="G39" s="89">
        <f t="shared" ref="G39:G40" si="2">D39*F39</f>
        <v>0</v>
      </c>
      <c r="H39" s="57"/>
      <c r="I39" s="30"/>
    </row>
    <row r="40" spans="1:9" ht="30" x14ac:dyDescent="0.25">
      <c r="A40" s="53">
        <v>2</v>
      </c>
      <c r="B40" s="54" t="s">
        <v>31</v>
      </c>
      <c r="C40" s="55" t="s">
        <v>1</v>
      </c>
      <c r="D40" s="55">
        <v>15</v>
      </c>
      <c r="E40" s="55" t="s">
        <v>0</v>
      </c>
      <c r="F40" s="56"/>
      <c r="G40" s="89">
        <f t="shared" si="2"/>
        <v>0</v>
      </c>
      <c r="H40" s="57"/>
      <c r="I40" s="30"/>
    </row>
    <row r="41" spans="1:9" ht="15" x14ac:dyDescent="0.2">
      <c r="A41" s="21"/>
      <c r="B41" s="22" t="s">
        <v>2</v>
      </c>
      <c r="C41" s="23"/>
      <c r="D41" s="23"/>
      <c r="E41" s="24"/>
      <c r="F41" s="25"/>
      <c r="G41" s="90">
        <f>SUM(G39:G40)</f>
        <v>0</v>
      </c>
      <c r="H41" s="12"/>
      <c r="I41" s="30"/>
    </row>
    <row r="42" spans="1:9" ht="15" x14ac:dyDescent="0.2">
      <c r="A42" s="7"/>
      <c r="B42" s="26"/>
      <c r="C42" s="27"/>
      <c r="D42" s="27"/>
      <c r="E42" s="28"/>
      <c r="F42" s="29"/>
      <c r="G42" s="91"/>
      <c r="H42" s="17"/>
      <c r="I42" s="30"/>
    </row>
    <row r="43" spans="1:9" ht="15.75" thickBot="1" x14ac:dyDescent="0.25">
      <c r="A43" s="7"/>
      <c r="B43" s="26"/>
      <c r="C43" s="27"/>
      <c r="D43" s="27"/>
      <c r="E43" s="28"/>
      <c r="F43" s="29"/>
      <c r="G43" s="91"/>
      <c r="H43" s="17"/>
      <c r="I43" s="30"/>
    </row>
    <row r="44" spans="1:9" ht="16.5" thickTop="1" thickBot="1" x14ac:dyDescent="0.3">
      <c r="A44" s="69"/>
      <c r="B44" s="70" t="s">
        <v>18</v>
      </c>
      <c r="C44" s="71"/>
      <c r="D44" s="71"/>
      <c r="E44" s="71"/>
      <c r="F44" s="72"/>
      <c r="G44" s="85">
        <f>SUM(G41,G36)</f>
        <v>0</v>
      </c>
      <c r="H44" s="73"/>
      <c r="I44" s="30"/>
    </row>
    <row r="45" spans="1:9" ht="15.75" thickTop="1" x14ac:dyDescent="0.25">
      <c r="A45" s="9"/>
      <c r="B45" s="15"/>
      <c r="C45" s="10"/>
      <c r="D45" s="10"/>
      <c r="E45" s="10"/>
      <c r="F45" s="13"/>
      <c r="G45" s="84"/>
      <c r="H45" s="10"/>
      <c r="I45" s="30"/>
    </row>
    <row r="46" spans="1:9" ht="15" x14ac:dyDescent="0.25">
      <c r="A46" s="9"/>
      <c r="B46" s="15"/>
      <c r="C46" s="10"/>
      <c r="D46" s="10"/>
      <c r="E46" s="10"/>
      <c r="F46" s="13"/>
      <c r="G46" s="84"/>
      <c r="H46" s="10"/>
      <c r="I46" s="30"/>
    </row>
    <row r="47" spans="1:9" ht="15" x14ac:dyDescent="0.2">
      <c r="G47" s="86"/>
      <c r="I47" s="30"/>
    </row>
    <row r="48" spans="1:9" ht="15" x14ac:dyDescent="0.2">
      <c r="G48" s="86"/>
      <c r="I48" s="30"/>
    </row>
    <row r="49" spans="1:9" ht="15" x14ac:dyDescent="0.2">
      <c r="G49" s="86"/>
      <c r="I49" s="30"/>
    </row>
    <row r="50" spans="1:9" ht="15" x14ac:dyDescent="0.2">
      <c r="G50" s="86"/>
      <c r="I50" s="30"/>
    </row>
    <row r="51" spans="1:9" ht="15.75" thickBot="1" x14ac:dyDescent="0.25">
      <c r="G51" s="86"/>
      <c r="I51" s="30"/>
    </row>
    <row r="52" spans="1:9" ht="30" thickTop="1" thickBot="1" x14ac:dyDescent="0.25">
      <c r="A52" s="35"/>
      <c r="B52" s="36" t="s">
        <v>3</v>
      </c>
      <c r="C52" s="37"/>
      <c r="D52" s="37"/>
      <c r="E52" s="37"/>
      <c r="F52" s="38"/>
      <c r="G52" s="94"/>
      <c r="H52" s="37"/>
      <c r="I52" s="30"/>
    </row>
    <row r="53" spans="1:9" ht="16.5" thickTop="1" thickBot="1" x14ac:dyDescent="0.3">
      <c r="A53" s="75" t="s">
        <v>4</v>
      </c>
      <c r="B53" s="74" t="s">
        <v>20</v>
      </c>
      <c r="C53" s="76"/>
      <c r="D53" s="76"/>
      <c r="E53" s="76"/>
      <c r="F53" s="77"/>
      <c r="G53" s="95">
        <f>G13</f>
        <v>0</v>
      </c>
      <c r="H53" s="78"/>
      <c r="I53" s="30"/>
    </row>
    <row r="54" spans="1:9" ht="16.5" thickTop="1" thickBot="1" x14ac:dyDescent="0.3">
      <c r="A54" s="75" t="s">
        <v>5</v>
      </c>
      <c r="B54" s="74" t="s">
        <v>21</v>
      </c>
      <c r="C54" s="76"/>
      <c r="D54" s="76"/>
      <c r="E54" s="76"/>
      <c r="F54" s="77"/>
      <c r="G54" s="95">
        <f>G27</f>
        <v>0</v>
      </c>
      <c r="H54" s="78"/>
      <c r="I54" s="30"/>
    </row>
    <row r="55" spans="1:9" ht="16.5" thickTop="1" thickBot="1" x14ac:dyDescent="0.3">
      <c r="A55" s="75" t="s">
        <v>19</v>
      </c>
      <c r="B55" s="74" t="s">
        <v>22</v>
      </c>
      <c r="C55" s="76"/>
      <c r="D55" s="76"/>
      <c r="E55" s="76"/>
      <c r="F55" s="77"/>
      <c r="G55" s="95">
        <f>G44</f>
        <v>0</v>
      </c>
      <c r="H55" s="78"/>
      <c r="I55" s="30"/>
    </row>
    <row r="56" spans="1:9" ht="16.5" thickTop="1" thickBot="1" x14ac:dyDescent="0.3">
      <c r="A56" s="79"/>
      <c r="B56" s="80" t="s">
        <v>6</v>
      </c>
      <c r="C56" s="81"/>
      <c r="D56" s="81"/>
      <c r="E56" s="81"/>
      <c r="F56" s="82"/>
      <c r="G56" s="96">
        <f>SUM(G53:G55)</f>
        <v>0</v>
      </c>
      <c r="H56" s="83"/>
    </row>
    <row r="57" spans="1:9" ht="15" thickTop="1" x14ac:dyDescent="0.2">
      <c r="G57" s="86"/>
    </row>
    <row r="58" spans="1:9" x14ac:dyDescent="0.2">
      <c r="F58" s="4" t="s">
        <v>23</v>
      </c>
      <c r="G58" s="86">
        <f>G56*1.25-G56</f>
        <v>0</v>
      </c>
    </row>
    <row r="59" spans="1:9" x14ac:dyDescent="0.2">
      <c r="C59" s="98" t="s">
        <v>24</v>
      </c>
      <c r="D59" s="98"/>
      <c r="E59" s="98"/>
      <c r="F59" s="98"/>
      <c r="G59" s="86">
        <f>G56+G58</f>
        <v>0</v>
      </c>
    </row>
  </sheetData>
  <mergeCells count="2">
    <mergeCell ref="A1:H1"/>
    <mergeCell ref="C59:F59"/>
  </mergeCells>
  <pageMargins left="0.78740157480314965" right="0.27559055118110237" top="0.78740157480314965" bottom="0.78740157480314965" header="0.35433070866141736" footer="0.35433070866141736"/>
  <pageSetup paperSize="9" scale="95" orientation="portrait" r:id="rId1"/>
  <headerFooter alignWithMargins="0">
    <oddFooter>&amp;Rstr.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BAC4D-263F-4857-99AC-6D1119AA59C1}">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Ponuda1</vt:lpstr>
      <vt:lpstr>List1</vt:lpstr>
      <vt:lpstr>Ponuda1!Print_Area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Mišetić Ksenija</dc:creator>
  <cp:lastModifiedBy>Tamara</cp:lastModifiedBy>
  <cp:lastPrinted>2023-07-17T10:36:30Z</cp:lastPrinted>
  <dcterms:created xsi:type="dcterms:W3CDTF">2021-07-27T10:09:30Z</dcterms:created>
  <dcterms:modified xsi:type="dcterms:W3CDTF">2023-07-17T10:36:42Z</dcterms:modified>
</cp:coreProperties>
</file>